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5480" windowHeight="11640" tabRatio="811" activeTab="5"/>
  </bookViews>
  <sheets>
    <sheet name="ДСП_2500_1850" sheetId="3" r:id="rId1"/>
    <sheet name="ЛДСП_2500_1850" sheetId="5" r:id="rId2"/>
    <sheet name="ДСП_2800" sheetId="4" r:id="rId3"/>
    <sheet name="ЛДСП_2800" sheetId="6" r:id="rId4"/>
    <sheet name="МДФ" sheetId="1" r:id="rId5"/>
    <sheet name="ЛМДФ" sheetId="2" r:id="rId6"/>
    <sheet name="ЛП" sheetId="7" r:id="rId7"/>
    <sheet name="НП" sheetId="8" r:id="rId8"/>
    <sheet name="мих_ЛП_НП" sheetId="12" r:id="rId9"/>
  </sheets>
  <calcPr calcId="125725" refMode="R1C1"/>
</workbook>
</file>

<file path=xl/calcChain.xml><?xml version="1.0" encoding="utf-8"?>
<calcChain xmlns="http://schemas.openxmlformats.org/spreadsheetml/2006/main">
  <c r="K12" i="12"/>
  <c r="K18"/>
  <c r="Q25"/>
  <c r="O25"/>
  <c r="M25"/>
  <c r="K25"/>
  <c r="I25"/>
  <c r="G25"/>
  <c r="E25"/>
  <c r="Q24"/>
  <c r="O24"/>
  <c r="M24"/>
  <c r="K24"/>
  <c r="I24"/>
  <c r="G24"/>
  <c r="E24"/>
  <c r="Q19"/>
  <c r="O19"/>
  <c r="M19"/>
  <c r="K19"/>
  <c r="I19"/>
  <c r="G19"/>
  <c r="E19"/>
  <c r="Q18"/>
  <c r="O18"/>
  <c r="M18"/>
  <c r="I18"/>
  <c r="G18"/>
  <c r="E18"/>
  <c r="Q13"/>
  <c r="O13"/>
  <c r="M13"/>
  <c r="K13"/>
  <c r="I13"/>
  <c r="G13"/>
  <c r="E13"/>
  <c r="Q12"/>
  <c r="O12"/>
  <c r="M12"/>
  <c r="I12"/>
  <c r="G12"/>
  <c r="E12"/>
  <c r="B12"/>
  <c r="Q7"/>
  <c r="O7"/>
  <c r="M7"/>
  <c r="K7"/>
  <c r="I7"/>
  <c r="G7"/>
  <c r="E7"/>
  <c r="Q6"/>
  <c r="O6"/>
  <c r="M6"/>
  <c r="K6"/>
  <c r="I6"/>
  <c r="G6"/>
  <c r="E6"/>
  <c r="B6"/>
  <c r="G6" i="8"/>
  <c r="G5"/>
  <c r="E6"/>
  <c r="E5"/>
  <c r="K6" i="7"/>
  <c r="I6"/>
  <c r="G6"/>
  <c r="E6"/>
  <c r="E5"/>
  <c r="B5"/>
  <c r="K6" i="8"/>
  <c r="I6"/>
  <c r="K5"/>
  <c r="I5"/>
  <c r="K5" i="7"/>
  <c r="I5"/>
  <c r="G5"/>
  <c r="B1" i="6"/>
  <c r="C7"/>
  <c r="B1" i="5"/>
  <c r="C6"/>
  <c r="B1" i="4"/>
  <c r="C12"/>
  <c r="B1" i="3"/>
  <c r="C14"/>
  <c r="B2" i="2"/>
  <c r="C6"/>
  <c r="B4" i="1"/>
  <c r="C8"/>
  <c r="C12"/>
  <c r="D12"/>
  <c r="C18"/>
  <c r="D18"/>
  <c r="C14"/>
  <c r="L14"/>
  <c r="I14"/>
  <c r="L18"/>
  <c r="D14"/>
  <c r="M14"/>
  <c r="C17"/>
  <c r="F17"/>
  <c r="C13"/>
  <c r="F13"/>
  <c r="C9" i="2"/>
  <c r="L9"/>
  <c r="C14" i="4"/>
  <c r="I14"/>
  <c r="D14"/>
  <c r="J14"/>
  <c r="F9" i="2"/>
  <c r="I13" i="1"/>
  <c r="D13"/>
  <c r="G13"/>
  <c r="I17"/>
  <c r="D17"/>
  <c r="J17"/>
  <c r="L17"/>
  <c r="J14"/>
  <c r="J13"/>
  <c r="M13"/>
  <c r="C11" i="2"/>
  <c r="L11"/>
  <c r="D11"/>
  <c r="G11"/>
  <c r="F11"/>
  <c r="J11"/>
  <c r="C5" i="6"/>
  <c r="I5"/>
  <c r="C13" i="4"/>
  <c r="F13"/>
  <c r="C5" i="3"/>
  <c r="D5"/>
  <c r="C7"/>
  <c r="F7"/>
  <c r="C10" i="2"/>
  <c r="I10"/>
  <c r="M17" i="1"/>
  <c r="F12"/>
  <c r="F14"/>
  <c r="C16"/>
  <c r="L16"/>
  <c r="F5" i="6"/>
  <c r="L5"/>
  <c r="D13" i="4"/>
  <c r="G13"/>
  <c r="I5" i="3"/>
  <c r="F5"/>
  <c r="F10" i="2"/>
  <c r="L10"/>
  <c r="F16" i="1"/>
  <c r="D16"/>
  <c r="J16"/>
  <c r="J13" i="4"/>
  <c r="M16" i="1"/>
  <c r="L7" i="3"/>
  <c r="C12"/>
  <c r="C13"/>
  <c r="D13"/>
  <c r="I13"/>
  <c r="F12"/>
  <c r="I12"/>
  <c r="D12"/>
  <c r="G12"/>
  <c r="J12"/>
  <c r="C5" i="5"/>
  <c r="C7"/>
  <c r="O7"/>
  <c r="I7"/>
  <c r="D7"/>
  <c r="P7"/>
  <c r="R7"/>
  <c r="O5"/>
  <c r="I5"/>
  <c r="F5"/>
  <c r="D5"/>
  <c r="P5"/>
  <c r="R5"/>
  <c r="L5"/>
  <c r="M7"/>
  <c r="S7"/>
  <c r="J13" i="3"/>
  <c r="G13"/>
  <c r="J5"/>
  <c r="M5"/>
  <c r="G5"/>
  <c r="M12" i="1"/>
  <c r="G12"/>
  <c r="J12"/>
  <c r="L6" i="2"/>
  <c r="D6"/>
  <c r="I6"/>
  <c r="F6"/>
  <c r="F12" i="4"/>
  <c r="D12"/>
  <c r="I12"/>
  <c r="D7" i="6"/>
  <c r="I7"/>
  <c r="F7"/>
  <c r="L7"/>
  <c r="G18" i="1"/>
  <c r="J18"/>
  <c r="M18"/>
  <c r="D8"/>
  <c r="F8"/>
  <c r="I8"/>
  <c r="L8"/>
  <c r="I14" i="3"/>
  <c r="F14"/>
  <c r="D14"/>
  <c r="I6" i="5"/>
  <c r="R6"/>
  <c r="O6"/>
  <c r="F6"/>
  <c r="L6"/>
  <c r="D6"/>
  <c r="S5"/>
  <c r="G5"/>
  <c r="M5"/>
  <c r="D7" i="3"/>
  <c r="J7" i="5"/>
  <c r="G7"/>
  <c r="J5"/>
  <c r="L7"/>
  <c r="F7"/>
  <c r="F13" i="3"/>
  <c r="G16" i="1"/>
  <c r="I16"/>
  <c r="D10" i="2"/>
  <c r="I7" i="3"/>
  <c r="L5"/>
  <c r="I13" i="4"/>
  <c r="D5" i="6"/>
  <c r="C9" i="1"/>
  <c r="C10"/>
  <c r="L12"/>
  <c r="I18"/>
  <c r="C7" i="2"/>
  <c r="D9"/>
  <c r="C6" i="3"/>
  <c r="C7" i="4"/>
  <c r="F14"/>
  <c r="C6"/>
  <c r="C5"/>
  <c r="C6" i="6"/>
  <c r="M11" i="2"/>
  <c r="I11"/>
  <c r="G14" i="4"/>
  <c r="G17" i="1"/>
  <c r="G14"/>
  <c r="L13"/>
  <c r="I9" i="2"/>
  <c r="C11" i="1"/>
  <c r="C15"/>
  <c r="C8" i="2"/>
  <c r="F18" i="1"/>
  <c r="I12"/>
  <c r="I8" i="2"/>
  <c r="F8"/>
  <c r="D8"/>
  <c r="L8"/>
  <c r="I11" i="1"/>
  <c r="D11"/>
  <c r="F11"/>
  <c r="L11"/>
  <c r="L6" i="6"/>
  <c r="F6"/>
  <c r="D6"/>
  <c r="I6"/>
  <c r="F6" i="4"/>
  <c r="D6"/>
  <c r="G6"/>
  <c r="F7"/>
  <c r="D7"/>
  <c r="G7"/>
  <c r="J9" i="2"/>
  <c r="M9"/>
  <c r="G9"/>
  <c r="L10" i="1"/>
  <c r="I10"/>
  <c r="F10"/>
  <c r="D10"/>
  <c r="G5" i="6"/>
  <c r="J5"/>
  <c r="M5"/>
  <c r="G10" i="2"/>
  <c r="J10"/>
  <c r="M10"/>
  <c r="J7" i="6"/>
  <c r="G7"/>
  <c r="M7"/>
  <c r="G12" i="4"/>
  <c r="J12"/>
  <c r="M6" i="2"/>
  <c r="J6"/>
  <c r="G6"/>
  <c r="I15" i="1"/>
  <c r="D15"/>
  <c r="F15"/>
  <c r="L15"/>
  <c r="F5" i="4"/>
  <c r="D5"/>
  <c r="G5"/>
  <c r="F6" i="3"/>
  <c r="D6"/>
  <c r="I6"/>
  <c r="L6"/>
  <c r="F7" i="2"/>
  <c r="I7"/>
  <c r="L7"/>
  <c r="D7"/>
  <c r="I9" i="1"/>
  <c r="D9"/>
  <c r="L9"/>
  <c r="F9"/>
  <c r="M7" i="3"/>
  <c r="G7"/>
  <c r="J7"/>
  <c r="P6" i="5"/>
  <c r="G6"/>
  <c r="J6"/>
  <c r="M6"/>
  <c r="S6"/>
  <c r="J14" i="3"/>
  <c r="G14"/>
  <c r="G8" i="1"/>
  <c r="M8"/>
  <c r="J8"/>
  <c r="M11"/>
  <c r="G11"/>
  <c r="J11"/>
  <c r="J9"/>
  <c r="G9"/>
  <c r="M9"/>
  <c r="G7" i="2"/>
  <c r="M7"/>
  <c r="J7"/>
  <c r="M6" i="3"/>
  <c r="G6"/>
  <c r="J6"/>
  <c r="G15" i="1"/>
  <c r="J15"/>
  <c r="M15"/>
  <c r="J10"/>
  <c r="M10"/>
  <c r="G10"/>
  <c r="G6" i="6"/>
  <c r="J6"/>
  <c r="M6"/>
  <c r="M8" i="2"/>
  <c r="J8"/>
  <c r="G8"/>
</calcChain>
</file>

<file path=xl/sharedStrings.xml><?xml version="1.0" encoding="utf-8"?>
<sst xmlns="http://schemas.openxmlformats.org/spreadsheetml/2006/main" count="302" uniqueCount="43">
  <si>
    <t>Толщина, мм</t>
  </si>
  <si>
    <t>паллет</t>
  </si>
  <si>
    <t>палета</t>
  </si>
  <si>
    <t>еврофура</t>
  </si>
  <si>
    <t>полувагон</t>
  </si>
  <si>
    <t>МДФ плиты, формат 2800 х 2070</t>
  </si>
  <si>
    <t>ДСП плиты, формат 2500 х 1850</t>
  </si>
  <si>
    <t>ДСП плиты, формат 2800 х 2070</t>
  </si>
  <si>
    <t>ДСП плиты ламинированные, формат 2500 х 1850</t>
  </si>
  <si>
    <t>МДФ плиты ламинированные формат 2800 х 2070</t>
  </si>
  <si>
    <t>ДСП плиты ламинированные, формат 2800 х 2070</t>
  </si>
  <si>
    <t>Ламинированные полы</t>
  </si>
  <si>
    <t>Настенные панели</t>
  </si>
  <si>
    <t>Ширина, мм</t>
  </si>
  <si>
    <t>Продукция</t>
  </si>
  <si>
    <t>еврофура, МИХ 1</t>
  </si>
  <si>
    <t>еврофура, МИХ 2</t>
  </si>
  <si>
    <t>Ламинированные полы, настенные панели</t>
  </si>
  <si>
    <t>еврофура,       МИХ 3</t>
  </si>
  <si>
    <r>
      <t>м</t>
    </r>
    <r>
      <rPr>
        <b/>
        <vertAlign val="superscript"/>
        <sz val="12"/>
        <rFont val="Times New Roman"/>
        <family val="1"/>
        <charset val="204"/>
      </rPr>
      <t>2</t>
    </r>
  </si>
  <si>
    <r>
      <t>м</t>
    </r>
    <r>
      <rPr>
        <b/>
        <vertAlign val="superscript"/>
        <sz val="12"/>
        <rFont val="Times New Roman"/>
        <family val="1"/>
        <charset val="204"/>
      </rPr>
      <t>3</t>
    </r>
  </si>
  <si>
    <t xml:space="preserve"> контейнер 20ft</t>
  </si>
  <si>
    <r>
      <t>вагон 120 м</t>
    </r>
    <r>
      <rPr>
        <b/>
        <vertAlign val="superscript"/>
        <sz val="12"/>
        <rFont val="Times New Roman"/>
        <family val="1"/>
        <charset val="204"/>
      </rPr>
      <t>3</t>
    </r>
  </si>
  <si>
    <r>
      <t>вагон 138 м</t>
    </r>
    <r>
      <rPr>
        <b/>
        <vertAlign val="superscript"/>
        <sz val="12"/>
        <rFont val="Times New Roman"/>
        <family val="1"/>
        <charset val="204"/>
      </rPr>
      <t>3</t>
    </r>
  </si>
  <si>
    <t>контейнер 20ft</t>
  </si>
  <si>
    <r>
      <t>вагон120 м</t>
    </r>
    <r>
      <rPr>
        <b/>
        <vertAlign val="superscript"/>
        <sz val="12"/>
        <rFont val="Times New Roman"/>
        <family val="1"/>
        <charset val="204"/>
      </rPr>
      <t>3</t>
    </r>
  </si>
  <si>
    <t>Толщина полов</t>
  </si>
  <si>
    <t>8 мм</t>
  </si>
  <si>
    <t>7мм</t>
  </si>
  <si>
    <t>Ламинированные полы, 8 мм</t>
  </si>
  <si>
    <t>Настенные панели широкие 250мм</t>
  </si>
  <si>
    <r>
      <t>вагон 138 м</t>
    </r>
    <r>
      <rPr>
        <b/>
        <vertAlign val="superscript"/>
        <sz val="12"/>
        <rFont val="Times New Roman"/>
        <family val="1"/>
        <charset val="204"/>
      </rPr>
      <t xml:space="preserve">3, </t>
    </r>
    <r>
      <rPr>
        <b/>
        <sz val="12"/>
        <rFont val="Times New Roman"/>
        <family val="1"/>
        <charset val="204"/>
      </rPr>
      <t>МИХ 1</t>
    </r>
  </si>
  <si>
    <r>
      <t>вагон 138 м</t>
    </r>
    <r>
      <rPr>
        <b/>
        <vertAlign val="superscript"/>
        <sz val="12"/>
        <rFont val="Times New Roman"/>
        <family val="1"/>
        <charset val="204"/>
      </rPr>
      <t xml:space="preserve">3, </t>
    </r>
    <r>
      <rPr>
        <b/>
        <sz val="12"/>
        <rFont val="Times New Roman"/>
        <family val="1"/>
        <charset val="204"/>
      </rPr>
      <t>МИХ2</t>
    </r>
  </si>
  <si>
    <t>Настенные панели  узкие 150ммп</t>
  </si>
  <si>
    <t>Ламинированные полы, 7мм</t>
  </si>
  <si>
    <t>Настенные панели широкие, 250мм</t>
  </si>
  <si>
    <t>штук</t>
  </si>
  <si>
    <t>Директор по  закупкам ___________________/Д. Коваленко/</t>
  </si>
  <si>
    <t xml:space="preserve">Директор по продажам ___________________/А. Ушаков/ </t>
  </si>
  <si>
    <t xml:space="preserve"> </t>
  </si>
  <si>
    <t>№ схемы</t>
  </si>
  <si>
    <t>№схемы</t>
  </si>
  <si>
    <t>8 пачек вес- 18371, 9пачек-20668кг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</si>
</sst>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Fill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horizontal="center"/>
    </xf>
    <xf numFmtId="2" fontId="6" fillId="0" borderId="1" xfId="0" applyNumberFormat="1" applyFont="1" applyBorder="1" applyAlignment="1">
      <alignment horizontal="right"/>
    </xf>
    <xf numFmtId="2" fontId="6" fillId="0" borderId="1" xfId="0" applyNumberFormat="1" applyFont="1" applyBorder="1"/>
    <xf numFmtId="0" fontId="6" fillId="0" borderId="0" xfId="0" applyFont="1" applyAlignment="1">
      <alignment horizontal="center"/>
    </xf>
    <xf numFmtId="0" fontId="6" fillId="0" borderId="0" xfId="0" applyFont="1" applyFill="1" applyAlignment="1"/>
    <xf numFmtId="2" fontId="6" fillId="0" borderId="0" xfId="0" applyNumberFormat="1" applyFont="1" applyFill="1" applyBorder="1"/>
    <xf numFmtId="2" fontId="6" fillId="0" borderId="1" xfId="0" applyNumberFormat="1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 vertical="center" wrapText="1"/>
    </xf>
    <xf numFmtId="0" fontId="6" fillId="0" borderId="0" xfId="0" applyFont="1" applyFill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2" fontId="6" fillId="0" borderId="1" xfId="0" applyNumberFormat="1" applyFont="1" applyFill="1" applyBorder="1"/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2" fontId="6" fillId="0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/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10" fillId="0" borderId="0" xfId="0" applyFont="1"/>
    <xf numFmtId="0" fontId="11" fillId="0" borderId="0" xfId="0" applyFont="1"/>
    <xf numFmtId="1" fontId="6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2" fontId="6" fillId="3" borderId="0" xfId="0" applyNumberFormat="1" applyFont="1" applyFill="1" applyBorder="1" applyAlignment="1">
      <alignment horizontal="right"/>
    </xf>
    <xf numFmtId="0" fontId="6" fillId="3" borderId="0" xfId="0" applyFont="1" applyFill="1" applyBorder="1"/>
    <xf numFmtId="0" fontId="6" fillId="0" borderId="1" xfId="0" applyNumberFormat="1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textRotation="90" wrapText="1"/>
    </xf>
    <xf numFmtId="0" fontId="2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 vertical="center" textRotation="90" wrapText="1"/>
    </xf>
    <xf numFmtId="0" fontId="5" fillId="2" borderId="1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left"/>
    </xf>
    <xf numFmtId="0" fontId="6" fillId="0" borderId="1" xfId="0" applyFont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12</xdr:col>
      <xdr:colOff>390525</xdr:colOff>
      <xdr:row>0</xdr:row>
      <xdr:rowOff>800101</xdr:rowOff>
    </xdr:to>
    <xdr:sp macro="" textlink="">
      <xdr:nvSpPr>
        <xdr:cNvPr id="2" name="TextBox 1"/>
        <xdr:cNvSpPr txBox="1"/>
      </xdr:nvSpPr>
      <xdr:spPr>
        <a:xfrm>
          <a:off x="5695950" y="0"/>
          <a:ext cx="3390900" cy="8001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1100" b="1"/>
            <a:t>          "Утверждаю"</a:t>
          </a:r>
        </a:p>
        <a:p>
          <a:r>
            <a:rPr lang="ru-RU" sz="1100"/>
            <a:t>Генеральный</a:t>
          </a:r>
          <a:r>
            <a:rPr lang="ru-RU" sz="1100" baseline="0"/>
            <a:t>  директор  ООО "Кроностар"</a:t>
          </a:r>
        </a:p>
        <a:p>
          <a:endParaRPr lang="ru-RU" sz="1100" baseline="0"/>
        </a:p>
        <a:p>
          <a:r>
            <a:rPr lang="ru-RU" sz="1100" baseline="0"/>
            <a:t>______________/Л. Папе/</a:t>
          </a:r>
          <a:endParaRPr lang="ru-RU" sz="1100"/>
        </a:p>
      </xdr:txBody>
    </xdr:sp>
    <xdr:clientData/>
  </xdr:twoCellAnchor>
  <xdr:twoCellAnchor>
    <xdr:from>
      <xdr:col>0</xdr:col>
      <xdr:colOff>0</xdr:colOff>
      <xdr:row>16</xdr:row>
      <xdr:rowOff>1</xdr:rowOff>
    </xdr:from>
    <xdr:to>
      <xdr:col>6</xdr:col>
      <xdr:colOff>342900</xdr:colOff>
      <xdr:row>20</xdr:row>
      <xdr:rowOff>171451</xdr:rowOff>
    </xdr:to>
    <xdr:sp macro="" textlink="">
      <xdr:nvSpPr>
        <xdr:cNvPr id="4" name="TextBox 3"/>
        <xdr:cNvSpPr txBox="1"/>
      </xdr:nvSpPr>
      <xdr:spPr>
        <a:xfrm>
          <a:off x="0" y="4581526"/>
          <a:ext cx="4362450" cy="971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1100" b="1"/>
            <a:t>Согласовано</a:t>
          </a:r>
          <a:r>
            <a:rPr lang="en-US" sz="1100" b="1"/>
            <a:t>:</a:t>
          </a:r>
        </a:p>
        <a:p>
          <a:r>
            <a:rPr lang="ru-RU" sz="1100"/>
            <a:t>Директор по </a:t>
          </a:r>
          <a:r>
            <a:rPr lang="ru-RU" sz="1100" baseline="0"/>
            <a:t> закупкам ___________________/Д. Коваленко/</a:t>
          </a:r>
        </a:p>
        <a:p>
          <a:endParaRPr lang="ru-RU" sz="1100" baseline="0"/>
        </a:p>
        <a:p>
          <a:r>
            <a:rPr lang="ru-RU" sz="1100" baseline="0"/>
            <a:t>Директор по продажам ___________________/А. Ушаков/</a:t>
          </a:r>
        </a:p>
        <a:p>
          <a:endParaRPr lang="ru-RU" sz="1100" baseline="0"/>
        </a:p>
        <a:p>
          <a:r>
            <a:rPr lang="ru-RU" sz="1100" baseline="0"/>
            <a:t>Директор склада  _______________________/Л. Левкевич/</a:t>
          </a:r>
        </a:p>
        <a:p>
          <a:endParaRPr lang="ru-RU" sz="1100" baseline="0"/>
        </a:p>
        <a:p>
          <a:endParaRPr lang="ru-RU" sz="1100" baseline="0"/>
        </a:p>
        <a:p>
          <a:endParaRPr lang="ru-R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18</xdr:col>
      <xdr:colOff>314325</xdr:colOff>
      <xdr:row>0</xdr:row>
      <xdr:rowOff>800101</xdr:rowOff>
    </xdr:to>
    <xdr:sp macro="" textlink="">
      <xdr:nvSpPr>
        <xdr:cNvPr id="2" name="TextBox 1"/>
        <xdr:cNvSpPr txBox="1"/>
      </xdr:nvSpPr>
      <xdr:spPr>
        <a:xfrm>
          <a:off x="6353175" y="0"/>
          <a:ext cx="3390900" cy="8001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ru-RU" sz="1100"/>
        </a:p>
      </xdr:txBody>
    </xdr:sp>
    <xdr:clientData/>
  </xdr:twoCellAnchor>
  <xdr:twoCellAnchor>
    <xdr:from>
      <xdr:col>0</xdr:col>
      <xdr:colOff>19050</xdr:colOff>
      <xdr:row>10</xdr:row>
      <xdr:rowOff>28575</xdr:rowOff>
    </xdr:from>
    <xdr:to>
      <xdr:col>7</xdr:col>
      <xdr:colOff>495300</xdr:colOff>
      <xdr:row>15</xdr:row>
      <xdr:rowOff>28575</xdr:rowOff>
    </xdr:to>
    <xdr:sp macro="" textlink="">
      <xdr:nvSpPr>
        <xdr:cNvPr id="3" name="TextBox 2"/>
        <xdr:cNvSpPr txBox="1"/>
      </xdr:nvSpPr>
      <xdr:spPr>
        <a:xfrm>
          <a:off x="19050" y="4429125"/>
          <a:ext cx="4248150" cy="1133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ru-RU" sz="1100" baseline="0"/>
        </a:p>
        <a:p>
          <a:endParaRPr lang="ru-RU" sz="1100" baseline="0"/>
        </a:p>
        <a:p>
          <a:endParaRPr lang="ru-RU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0</xdr:row>
      <xdr:rowOff>0</xdr:rowOff>
    </xdr:from>
    <xdr:to>
      <xdr:col>9</xdr:col>
      <xdr:colOff>342900</xdr:colOff>
      <xdr:row>0</xdr:row>
      <xdr:rowOff>800101</xdr:rowOff>
    </xdr:to>
    <xdr:sp macro="" textlink="">
      <xdr:nvSpPr>
        <xdr:cNvPr id="3" name="TextBox 2"/>
        <xdr:cNvSpPr txBox="1"/>
      </xdr:nvSpPr>
      <xdr:spPr>
        <a:xfrm>
          <a:off x="2371725" y="0"/>
          <a:ext cx="2914650" cy="8001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ru-RU" sz="1100"/>
        </a:p>
      </xdr:txBody>
    </xdr:sp>
    <xdr:clientData/>
  </xdr:twoCellAnchor>
  <xdr:twoCellAnchor>
    <xdr:from>
      <xdr:col>0</xdr:col>
      <xdr:colOff>0</xdr:colOff>
      <xdr:row>15</xdr:row>
      <xdr:rowOff>114300</xdr:rowOff>
    </xdr:from>
    <xdr:to>
      <xdr:col>6</xdr:col>
      <xdr:colOff>419100</xdr:colOff>
      <xdr:row>19</xdr:row>
      <xdr:rowOff>19050</xdr:rowOff>
    </xdr:to>
    <xdr:sp macro="" textlink="">
      <xdr:nvSpPr>
        <xdr:cNvPr id="4" name="TextBox 3"/>
        <xdr:cNvSpPr txBox="1"/>
      </xdr:nvSpPr>
      <xdr:spPr>
        <a:xfrm>
          <a:off x="0" y="5657850"/>
          <a:ext cx="3981450" cy="552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ru-RU" sz="1100" baseline="0"/>
        </a:p>
        <a:p>
          <a:endParaRPr lang="ru-RU" sz="1100" baseline="0"/>
        </a:p>
        <a:p>
          <a:endParaRPr lang="ru-RU" sz="1100" baseline="0"/>
        </a:p>
        <a:p>
          <a:endParaRPr lang="ru-RU" sz="1100" baseline="0"/>
        </a:p>
        <a:p>
          <a:endParaRPr lang="ru-RU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171450</xdr:colOff>
      <xdr:row>0</xdr:row>
      <xdr:rowOff>0</xdr:rowOff>
    </xdr:from>
    <xdr:to>
      <xdr:col>12</xdr:col>
      <xdr:colOff>514350</xdr:colOff>
      <xdr:row>1</xdr:row>
      <xdr:rowOff>57151</xdr:rowOff>
    </xdr:to>
    <xdr:sp macro="" textlink="">
      <xdr:nvSpPr>
        <xdr:cNvPr id="2" name="TextBox 1"/>
        <xdr:cNvSpPr txBox="1"/>
      </xdr:nvSpPr>
      <xdr:spPr>
        <a:xfrm>
          <a:off x="3381375" y="0"/>
          <a:ext cx="3390900" cy="8001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ru-RU" sz="1100"/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7</xdr:col>
      <xdr:colOff>361950</xdr:colOff>
      <xdr:row>14</xdr:row>
      <xdr:rowOff>0</xdr:rowOff>
    </xdr:to>
    <xdr:sp macro="" textlink="">
      <xdr:nvSpPr>
        <xdr:cNvPr id="3" name="TextBox 2"/>
        <xdr:cNvSpPr txBox="1"/>
      </xdr:nvSpPr>
      <xdr:spPr>
        <a:xfrm>
          <a:off x="0" y="4400550"/>
          <a:ext cx="4724400" cy="1133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ru-RU" sz="1100" baseline="0"/>
        </a:p>
        <a:p>
          <a:endParaRPr lang="ru-RU" sz="1100" baseline="0"/>
        </a:p>
        <a:p>
          <a:endParaRPr lang="ru-RU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333375</xdr:colOff>
      <xdr:row>0</xdr:row>
      <xdr:rowOff>38100</xdr:rowOff>
    </xdr:from>
    <xdr:to>
      <xdr:col>11</xdr:col>
      <xdr:colOff>638175</xdr:colOff>
      <xdr:row>4</xdr:row>
      <xdr:rowOff>38101</xdr:rowOff>
    </xdr:to>
    <xdr:sp macro="" textlink="">
      <xdr:nvSpPr>
        <xdr:cNvPr id="2" name="TextBox 1"/>
        <xdr:cNvSpPr txBox="1"/>
      </xdr:nvSpPr>
      <xdr:spPr>
        <a:xfrm>
          <a:off x="3790950" y="38100"/>
          <a:ext cx="2790825" cy="8001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ru-RU" sz="1100"/>
        </a:p>
      </xdr:txBody>
    </xdr:sp>
    <xdr:clientData/>
  </xdr:twoCellAnchor>
  <xdr:twoCellAnchor>
    <xdr:from>
      <xdr:col>0</xdr:col>
      <xdr:colOff>85725</xdr:colOff>
      <xdr:row>20</xdr:row>
      <xdr:rowOff>1</xdr:rowOff>
    </xdr:from>
    <xdr:to>
      <xdr:col>7</xdr:col>
      <xdr:colOff>200025</xdr:colOff>
      <xdr:row>26</xdr:row>
      <xdr:rowOff>152401</xdr:rowOff>
    </xdr:to>
    <xdr:sp macro="" textlink="">
      <xdr:nvSpPr>
        <xdr:cNvPr id="4" name="TextBox 3"/>
        <xdr:cNvSpPr txBox="1"/>
      </xdr:nvSpPr>
      <xdr:spPr>
        <a:xfrm>
          <a:off x="85725" y="4953001"/>
          <a:ext cx="4229100" cy="1352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ru-RU" sz="1100" baseline="0"/>
        </a:p>
        <a:p>
          <a:endParaRPr lang="ru-RU" sz="1100" baseline="0"/>
        </a:p>
        <a:p>
          <a:endParaRPr lang="ru-RU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304800</xdr:colOff>
      <xdr:row>0</xdr:row>
      <xdr:rowOff>161925</xdr:rowOff>
    </xdr:from>
    <xdr:to>
      <xdr:col>12</xdr:col>
      <xdr:colOff>542925</xdr:colOff>
      <xdr:row>1</xdr:row>
      <xdr:rowOff>76201</xdr:rowOff>
    </xdr:to>
    <xdr:sp macro="" textlink="">
      <xdr:nvSpPr>
        <xdr:cNvPr id="2" name="TextBox 1"/>
        <xdr:cNvSpPr txBox="1"/>
      </xdr:nvSpPr>
      <xdr:spPr>
        <a:xfrm>
          <a:off x="3629025" y="161925"/>
          <a:ext cx="3390900" cy="8001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ru-RU" sz="1100"/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7</xdr:col>
      <xdr:colOff>247650</xdr:colOff>
      <xdr:row>18</xdr:row>
      <xdr:rowOff>38100</xdr:rowOff>
    </xdr:to>
    <xdr:sp macro="" textlink="">
      <xdr:nvSpPr>
        <xdr:cNvPr id="3" name="TextBox 2"/>
        <xdr:cNvSpPr txBox="1"/>
      </xdr:nvSpPr>
      <xdr:spPr>
        <a:xfrm>
          <a:off x="0" y="4581525"/>
          <a:ext cx="3981450" cy="1133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ru-RU" sz="1100" baseline="0"/>
        </a:p>
        <a:p>
          <a:endParaRPr lang="ru-RU" sz="1100" baseline="0"/>
        </a:p>
        <a:p>
          <a:endParaRPr lang="ru-RU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11</xdr:col>
      <xdr:colOff>238125</xdr:colOff>
      <xdr:row>0</xdr:row>
      <xdr:rowOff>800101</xdr:rowOff>
    </xdr:to>
    <xdr:sp macro="" textlink="">
      <xdr:nvSpPr>
        <xdr:cNvPr id="2" name="TextBox 1"/>
        <xdr:cNvSpPr txBox="1"/>
      </xdr:nvSpPr>
      <xdr:spPr>
        <a:xfrm>
          <a:off x="4219575" y="0"/>
          <a:ext cx="3390900" cy="8001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1100" b="1"/>
            <a:t>          "Утверждаю"</a:t>
          </a:r>
        </a:p>
        <a:p>
          <a:r>
            <a:rPr lang="ru-RU" sz="1100"/>
            <a:t>Генеральный</a:t>
          </a:r>
          <a:r>
            <a:rPr lang="ru-RU" sz="1100" baseline="0"/>
            <a:t>  директор  ООО "Кроностар"</a:t>
          </a:r>
        </a:p>
        <a:p>
          <a:endParaRPr lang="ru-RU" sz="1100" baseline="0"/>
        </a:p>
        <a:p>
          <a:r>
            <a:rPr lang="ru-RU" sz="1100" baseline="0"/>
            <a:t>______________/Л. Папе/</a:t>
          </a:r>
          <a:endParaRPr lang="ru-RU" sz="1100"/>
        </a:p>
      </xdr:txBody>
    </xdr:sp>
    <xdr:clientData/>
  </xdr:twoCellAnchor>
  <xdr:twoCellAnchor>
    <xdr:from>
      <xdr:col>0</xdr:col>
      <xdr:colOff>0</xdr:colOff>
      <xdr:row>7</xdr:row>
      <xdr:rowOff>104776</xdr:rowOff>
    </xdr:from>
    <xdr:to>
      <xdr:col>5</xdr:col>
      <xdr:colOff>295275</xdr:colOff>
      <xdr:row>13</xdr:row>
      <xdr:rowOff>142875</xdr:rowOff>
    </xdr:to>
    <xdr:sp macro="" textlink="">
      <xdr:nvSpPr>
        <xdr:cNvPr id="3" name="TextBox 2"/>
        <xdr:cNvSpPr txBox="1"/>
      </xdr:nvSpPr>
      <xdr:spPr>
        <a:xfrm>
          <a:off x="0" y="2609851"/>
          <a:ext cx="3981450" cy="12572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1100" b="1"/>
            <a:t>Согласовано</a:t>
          </a:r>
          <a:r>
            <a:rPr lang="en-US" sz="1100" b="1"/>
            <a:t>:</a:t>
          </a:r>
        </a:p>
        <a:p>
          <a:r>
            <a:rPr lang="ru-RU" sz="1100"/>
            <a:t>Директор по </a:t>
          </a:r>
          <a:r>
            <a:rPr lang="ru-RU" sz="1100" baseline="0"/>
            <a:t> закупкам ___________________/Д. Коваленко/</a:t>
          </a:r>
        </a:p>
        <a:p>
          <a:endParaRPr lang="ru-RU" sz="1100" baseline="0"/>
        </a:p>
        <a:p>
          <a:r>
            <a:rPr lang="ru-RU" sz="1100" baseline="0"/>
            <a:t>Директор по продажам ___________________/А. Ушаков/</a:t>
          </a:r>
        </a:p>
        <a:p>
          <a:endParaRPr lang="ru-RU" sz="1100" baseline="0"/>
        </a:p>
        <a:p>
          <a:r>
            <a:rPr lang="ru-RU" sz="1100" baseline="0"/>
            <a:t>Директор склада  _______________________/Л. Левкевич/</a:t>
          </a:r>
        </a:p>
        <a:p>
          <a:endParaRPr lang="ru-RU" sz="1100" baseline="0"/>
        </a:p>
        <a:p>
          <a:endParaRPr lang="ru-RU" sz="1100" baseline="0"/>
        </a:p>
        <a:p>
          <a:endParaRPr lang="ru-RU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11</xdr:col>
      <xdr:colOff>9525</xdr:colOff>
      <xdr:row>0</xdr:row>
      <xdr:rowOff>800101</xdr:rowOff>
    </xdr:to>
    <xdr:sp macro="" textlink="">
      <xdr:nvSpPr>
        <xdr:cNvPr id="2" name="TextBox 1"/>
        <xdr:cNvSpPr txBox="1"/>
      </xdr:nvSpPr>
      <xdr:spPr>
        <a:xfrm>
          <a:off x="4143375" y="0"/>
          <a:ext cx="3390900" cy="8001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1100" b="1"/>
            <a:t>          "Утверждаю"</a:t>
          </a:r>
        </a:p>
        <a:p>
          <a:r>
            <a:rPr lang="ru-RU" sz="1100"/>
            <a:t>Генеральный</a:t>
          </a:r>
          <a:r>
            <a:rPr lang="ru-RU" sz="1100" baseline="0"/>
            <a:t>  директор  ООО "Кроностар"</a:t>
          </a:r>
        </a:p>
        <a:p>
          <a:endParaRPr lang="ru-RU" sz="1100" baseline="0"/>
        </a:p>
        <a:p>
          <a:r>
            <a:rPr lang="ru-RU" sz="1100" baseline="0"/>
            <a:t>______________/Л. Папе/</a:t>
          </a:r>
          <a:endParaRPr lang="ru-RU" sz="1100"/>
        </a:p>
      </xdr:txBody>
    </xdr:sp>
    <xdr:clientData/>
  </xdr:twoCellAnchor>
  <xdr:twoCellAnchor>
    <xdr:from>
      <xdr:col>0</xdr:col>
      <xdr:colOff>0</xdr:colOff>
      <xdr:row>7</xdr:row>
      <xdr:rowOff>161925</xdr:rowOff>
    </xdr:from>
    <xdr:to>
      <xdr:col>5</xdr:col>
      <xdr:colOff>495300</xdr:colOff>
      <xdr:row>12</xdr:row>
      <xdr:rowOff>161925</xdr:rowOff>
    </xdr:to>
    <xdr:sp macro="" textlink="">
      <xdr:nvSpPr>
        <xdr:cNvPr id="3" name="TextBox 2"/>
        <xdr:cNvSpPr txBox="1"/>
      </xdr:nvSpPr>
      <xdr:spPr>
        <a:xfrm>
          <a:off x="0" y="2466975"/>
          <a:ext cx="3981450" cy="1133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1100" b="1"/>
            <a:t>Согласовано</a:t>
          </a:r>
          <a:r>
            <a:rPr lang="en-US" sz="1100" b="1"/>
            <a:t>:</a:t>
          </a:r>
        </a:p>
        <a:p>
          <a:r>
            <a:rPr lang="ru-RU" sz="1100"/>
            <a:t>Директор по </a:t>
          </a:r>
          <a:r>
            <a:rPr lang="ru-RU" sz="1100" baseline="0"/>
            <a:t> закупкам ___________________/Д. Коваленко/</a:t>
          </a:r>
        </a:p>
        <a:p>
          <a:endParaRPr lang="ru-RU" sz="1100" baseline="0"/>
        </a:p>
        <a:p>
          <a:r>
            <a:rPr lang="ru-RU" sz="1100" baseline="0"/>
            <a:t>Директор по продажам ___________________/А. Ушаков/</a:t>
          </a:r>
        </a:p>
        <a:p>
          <a:endParaRPr lang="ru-RU" sz="1100" baseline="0"/>
        </a:p>
        <a:p>
          <a:r>
            <a:rPr lang="ru-RU" sz="1100" baseline="0"/>
            <a:t>Директор склада  _______________________/Л. Левкевич/</a:t>
          </a:r>
        </a:p>
        <a:p>
          <a:endParaRPr lang="ru-RU" sz="1100" baseline="0"/>
        </a:p>
        <a:p>
          <a:endParaRPr lang="ru-RU" sz="1100" baseline="0"/>
        </a:p>
        <a:p>
          <a:endParaRPr lang="ru-RU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16</xdr:col>
      <xdr:colOff>495300</xdr:colOff>
      <xdr:row>0</xdr:row>
      <xdr:rowOff>800101</xdr:rowOff>
    </xdr:to>
    <xdr:sp macro="" textlink="">
      <xdr:nvSpPr>
        <xdr:cNvPr id="2" name="TextBox 1"/>
        <xdr:cNvSpPr txBox="1"/>
      </xdr:nvSpPr>
      <xdr:spPr>
        <a:xfrm>
          <a:off x="7572375" y="0"/>
          <a:ext cx="3390900" cy="8001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1100" b="1"/>
            <a:t>          "Утверждаю"</a:t>
          </a:r>
        </a:p>
        <a:p>
          <a:r>
            <a:rPr lang="ru-RU" sz="1100"/>
            <a:t>Генеральный</a:t>
          </a:r>
          <a:r>
            <a:rPr lang="ru-RU" sz="1100" baseline="0"/>
            <a:t>  директор  ООО "Кроностар"</a:t>
          </a:r>
        </a:p>
        <a:p>
          <a:endParaRPr lang="ru-RU" sz="1100" baseline="0"/>
        </a:p>
        <a:p>
          <a:r>
            <a:rPr lang="ru-RU" sz="1100" baseline="0"/>
            <a:t>______________/Л. Папе/</a:t>
          </a:r>
          <a:endParaRPr lang="ru-RU" sz="1100"/>
        </a:p>
      </xdr:txBody>
    </xdr:sp>
    <xdr:clientData/>
  </xdr:twoCellAnchor>
  <xdr:twoCellAnchor>
    <xdr:from>
      <xdr:col>0</xdr:col>
      <xdr:colOff>0</xdr:colOff>
      <xdr:row>27</xdr:row>
      <xdr:rowOff>95250</xdr:rowOff>
    </xdr:from>
    <xdr:to>
      <xdr:col>5</xdr:col>
      <xdr:colOff>200025</xdr:colOff>
      <xdr:row>32</xdr:row>
      <xdr:rowOff>95250</xdr:rowOff>
    </xdr:to>
    <xdr:sp macro="" textlink="">
      <xdr:nvSpPr>
        <xdr:cNvPr id="3" name="TextBox 2"/>
        <xdr:cNvSpPr txBox="1"/>
      </xdr:nvSpPr>
      <xdr:spPr>
        <a:xfrm>
          <a:off x="0" y="9544050"/>
          <a:ext cx="3981450" cy="1133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1100" b="1"/>
            <a:t>Согласовано</a:t>
          </a:r>
          <a:r>
            <a:rPr lang="en-US" sz="1100" b="1"/>
            <a:t>:</a:t>
          </a:r>
        </a:p>
        <a:p>
          <a:r>
            <a:rPr lang="ru-RU" sz="1100"/>
            <a:t>Директор по </a:t>
          </a:r>
          <a:r>
            <a:rPr lang="ru-RU" sz="1100" baseline="0"/>
            <a:t> закупкам ___________________/Д. Коваленко/</a:t>
          </a:r>
        </a:p>
        <a:p>
          <a:endParaRPr lang="ru-RU" sz="1100" baseline="0"/>
        </a:p>
        <a:p>
          <a:r>
            <a:rPr lang="ru-RU" sz="1100" baseline="0"/>
            <a:t>Директор по продажам ___________________/А. Ушаков/</a:t>
          </a:r>
        </a:p>
        <a:p>
          <a:endParaRPr lang="ru-RU" sz="1100" baseline="0"/>
        </a:p>
        <a:p>
          <a:r>
            <a:rPr lang="ru-RU" sz="1100" baseline="0"/>
            <a:t>Директор склада  _______________________/Л. Левкевич/</a:t>
          </a:r>
        </a:p>
        <a:p>
          <a:endParaRPr lang="ru-RU" sz="1100" baseline="0"/>
        </a:p>
        <a:p>
          <a:endParaRPr lang="ru-RU" sz="1100" baseline="0"/>
        </a:p>
        <a:p>
          <a:endParaRPr lang="ru-RU" sz="1100"/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16</xdr:col>
      <xdr:colOff>495300</xdr:colOff>
      <xdr:row>0</xdr:row>
      <xdr:rowOff>800101</xdr:rowOff>
    </xdr:to>
    <xdr:sp macro="" textlink="">
      <xdr:nvSpPr>
        <xdr:cNvPr id="4" name="TextBox 3"/>
        <xdr:cNvSpPr txBox="1"/>
      </xdr:nvSpPr>
      <xdr:spPr>
        <a:xfrm>
          <a:off x="7572375" y="0"/>
          <a:ext cx="3390900" cy="8001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1100" b="1"/>
            <a:t>          "Утверждаю"</a:t>
          </a:r>
        </a:p>
        <a:p>
          <a:r>
            <a:rPr lang="ru-RU" sz="1100"/>
            <a:t>Генеральный</a:t>
          </a:r>
          <a:r>
            <a:rPr lang="ru-RU" sz="1100" baseline="0"/>
            <a:t>  директор  ООО "Кроностар"</a:t>
          </a:r>
        </a:p>
        <a:p>
          <a:endParaRPr lang="ru-RU" sz="1100" baseline="0"/>
        </a:p>
        <a:p>
          <a:r>
            <a:rPr lang="ru-RU" sz="1100" baseline="0"/>
            <a:t>______________/Л. Папе/</a:t>
          </a:r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X16"/>
  <sheetViews>
    <sheetView workbookViewId="0">
      <selection activeCell="L20" sqref="L20"/>
    </sheetView>
  </sheetViews>
  <sheetFormatPr defaultRowHeight="15.75"/>
  <cols>
    <col min="1" max="1" width="17.42578125" style="7" customWidth="1"/>
    <col min="2" max="2" width="10.7109375" style="7" customWidth="1"/>
    <col min="3" max="3" width="7.28515625" style="7" bestFit="1" customWidth="1"/>
    <col min="4" max="4" width="7.5703125" style="7" customWidth="1"/>
    <col min="5" max="5" width="8.85546875" style="7" customWidth="1"/>
    <col min="6" max="6" width="8.42578125" style="7" bestFit="1" customWidth="1"/>
    <col min="7" max="7" width="8.7109375" style="7" customWidth="1"/>
    <col min="8" max="8" width="9" style="7" customWidth="1"/>
    <col min="9" max="9" width="9.5703125" style="7" bestFit="1" customWidth="1"/>
    <col min="10" max="11" width="9.5703125" style="7" customWidth="1"/>
    <col min="12" max="12" width="9.5703125" style="7" bestFit="1" customWidth="1"/>
    <col min="13" max="13" width="7.5703125" style="7" customWidth="1"/>
    <col min="14" max="16384" width="9.140625" style="7"/>
  </cols>
  <sheetData>
    <row r="1" spans="1:24" ht="75.75" customHeight="1">
      <c r="B1" s="8">
        <f>2.5*1.85</f>
        <v>4.625</v>
      </c>
      <c r="C1" s="8">
        <v>1000</v>
      </c>
      <c r="D1" s="8"/>
    </row>
    <row r="2" spans="1:24" s="6" customFormat="1">
      <c r="A2" s="6" t="s">
        <v>6</v>
      </c>
    </row>
    <row r="3" spans="1:24" s="9" customFormat="1" ht="18.75">
      <c r="A3" s="55" t="s">
        <v>0</v>
      </c>
      <c r="B3" s="56" t="s">
        <v>2</v>
      </c>
      <c r="C3" s="56"/>
      <c r="D3" s="56"/>
      <c r="E3" s="56" t="s">
        <v>21</v>
      </c>
      <c r="F3" s="56"/>
      <c r="G3" s="56"/>
      <c r="H3" s="61" t="s">
        <v>22</v>
      </c>
      <c r="I3" s="62"/>
      <c r="J3" s="63"/>
      <c r="K3" s="61" t="s">
        <v>23</v>
      </c>
      <c r="L3" s="62"/>
      <c r="M3" s="63"/>
    </row>
    <row r="4" spans="1:24" s="9" customFormat="1" ht="39" customHeight="1">
      <c r="A4" s="55"/>
      <c r="B4" s="25" t="s">
        <v>36</v>
      </c>
      <c r="C4" s="26" t="s">
        <v>19</v>
      </c>
      <c r="D4" s="26" t="s">
        <v>20</v>
      </c>
      <c r="E4" s="26" t="s">
        <v>1</v>
      </c>
      <c r="F4" s="26" t="s">
        <v>19</v>
      </c>
      <c r="G4" s="26" t="s">
        <v>20</v>
      </c>
      <c r="H4" s="26" t="s">
        <v>1</v>
      </c>
      <c r="I4" s="26" t="s">
        <v>19</v>
      </c>
      <c r="J4" s="26" t="s">
        <v>20</v>
      </c>
      <c r="K4" s="26" t="s">
        <v>1</v>
      </c>
      <c r="L4" s="26" t="s">
        <v>19</v>
      </c>
      <c r="M4" s="26" t="s">
        <v>20</v>
      </c>
    </row>
    <row r="5" spans="1:24" s="17" customFormat="1">
      <c r="A5" s="18">
        <v>16</v>
      </c>
      <c r="B5" s="18">
        <v>34</v>
      </c>
      <c r="C5" s="15">
        <f>$B$1*B5</f>
        <v>157.25</v>
      </c>
      <c r="D5" s="15">
        <f>C5/($C$1/A5)</f>
        <v>2.516</v>
      </c>
      <c r="E5" s="18">
        <v>9</v>
      </c>
      <c r="F5" s="15">
        <f>E5*C5</f>
        <v>1415.25</v>
      </c>
      <c r="G5" s="15">
        <f>E5*D5</f>
        <v>22.643999999999998</v>
      </c>
      <c r="H5" s="51">
        <v>32</v>
      </c>
      <c r="I5" s="16">
        <f>H5*C5</f>
        <v>5032</v>
      </c>
      <c r="J5" s="16">
        <f>D5*H5</f>
        <v>80.512</v>
      </c>
      <c r="K5" s="19">
        <v>38</v>
      </c>
      <c r="L5" s="16">
        <f>C5*K5</f>
        <v>5975.5</v>
      </c>
      <c r="M5" s="16">
        <f>D5*K5</f>
        <v>95.608000000000004</v>
      </c>
    </row>
    <row r="6" spans="1:24" s="17" customFormat="1">
      <c r="A6" s="18">
        <v>18</v>
      </c>
      <c r="B6" s="18">
        <v>30</v>
      </c>
      <c r="C6" s="15">
        <f>$B$1*B6</f>
        <v>138.75</v>
      </c>
      <c r="D6" s="15">
        <f>C6/($C$1/A6)</f>
        <v>2.4975000000000001</v>
      </c>
      <c r="E6" s="18">
        <v>9</v>
      </c>
      <c r="F6" s="15">
        <f>E6*C6</f>
        <v>1248.75</v>
      </c>
      <c r="G6" s="15">
        <f>E6*D6</f>
        <v>22.477499999999999</v>
      </c>
      <c r="H6" s="51">
        <v>32</v>
      </c>
      <c r="I6" s="16">
        <f>H6*C6</f>
        <v>4440</v>
      </c>
      <c r="J6" s="16">
        <f>D6*H6</f>
        <v>79.92</v>
      </c>
      <c r="K6" s="19">
        <v>38</v>
      </c>
      <c r="L6" s="16">
        <f>C6*K6</f>
        <v>5272.5</v>
      </c>
      <c r="M6" s="16">
        <f>D6*K6</f>
        <v>94.905000000000001</v>
      </c>
    </row>
    <row r="7" spans="1:24" s="17" customFormat="1">
      <c r="A7" s="18">
        <v>22</v>
      </c>
      <c r="B7" s="18">
        <v>24</v>
      </c>
      <c r="C7" s="15">
        <f>$B$1*B7</f>
        <v>111</v>
      </c>
      <c r="D7" s="15">
        <f>C7/($C$1/A7)</f>
        <v>2.4420000000000002</v>
      </c>
      <c r="E7" s="18">
        <v>9</v>
      </c>
      <c r="F7" s="15">
        <f>E7*C7</f>
        <v>999</v>
      </c>
      <c r="G7" s="15">
        <f>E7*D7</f>
        <v>21.978000000000002</v>
      </c>
      <c r="H7" s="51">
        <v>32</v>
      </c>
      <c r="I7" s="16">
        <f>H7*C7</f>
        <v>3552</v>
      </c>
      <c r="J7" s="16">
        <f>D7*H7</f>
        <v>78.144000000000005</v>
      </c>
      <c r="K7" s="19">
        <v>38</v>
      </c>
      <c r="L7" s="16">
        <f>C7*K7</f>
        <v>4218</v>
      </c>
      <c r="M7" s="16">
        <f>D7*K7</f>
        <v>92.796000000000006</v>
      </c>
    </row>
    <row r="8" spans="1:24">
      <c r="A8" s="20" t="s">
        <v>40</v>
      </c>
      <c r="B8" s="58"/>
      <c r="C8" s="58"/>
      <c r="D8" s="58"/>
      <c r="E8" s="60">
        <v>101</v>
      </c>
      <c r="F8" s="60"/>
      <c r="G8" s="60"/>
      <c r="H8" s="60">
        <v>102</v>
      </c>
      <c r="I8" s="60"/>
      <c r="J8" s="60"/>
      <c r="K8" s="60">
        <v>103</v>
      </c>
      <c r="L8" s="60"/>
      <c r="M8" s="60"/>
      <c r="N8" s="54"/>
      <c r="O8" s="54"/>
      <c r="P8" s="54"/>
    </row>
    <row r="9" spans="1:24" ht="21" customHeight="1">
      <c r="C9" s="14"/>
      <c r="D9" s="14"/>
    </row>
    <row r="10" spans="1:24" ht="15.75" customHeight="1">
      <c r="A10" s="55" t="s">
        <v>0</v>
      </c>
      <c r="B10" s="56" t="s">
        <v>2</v>
      </c>
      <c r="C10" s="56"/>
      <c r="D10" s="56"/>
      <c r="E10" s="56" t="s">
        <v>3</v>
      </c>
      <c r="F10" s="56"/>
      <c r="G10" s="56"/>
      <c r="H10" s="56" t="s">
        <v>4</v>
      </c>
      <c r="I10" s="56"/>
      <c r="J10" s="56"/>
    </row>
    <row r="11" spans="1:24" ht="33" customHeight="1">
      <c r="A11" s="55"/>
      <c r="B11" s="25" t="s">
        <v>36</v>
      </c>
      <c r="C11" s="26" t="s">
        <v>19</v>
      </c>
      <c r="D11" s="26" t="s">
        <v>20</v>
      </c>
      <c r="E11" s="26" t="s">
        <v>1</v>
      </c>
      <c r="F11" s="26" t="s">
        <v>19</v>
      </c>
      <c r="G11" s="26" t="s">
        <v>20</v>
      </c>
      <c r="H11" s="26" t="s">
        <v>1</v>
      </c>
      <c r="I11" s="26" t="s">
        <v>19</v>
      </c>
      <c r="J11" s="26" t="s">
        <v>20</v>
      </c>
      <c r="O11" s="57"/>
      <c r="P11" s="59"/>
      <c r="Q11" s="59"/>
      <c r="R11" s="59"/>
      <c r="S11" s="59"/>
      <c r="T11" s="59"/>
      <c r="U11" s="59"/>
      <c r="V11" s="59"/>
      <c r="W11" s="59"/>
      <c r="X11" s="59"/>
    </row>
    <row r="12" spans="1:24">
      <c r="A12" s="18">
        <v>16</v>
      </c>
      <c r="B12" s="18">
        <v>55</v>
      </c>
      <c r="C12" s="15">
        <f>$B$1*B12</f>
        <v>254.375</v>
      </c>
      <c r="D12" s="15">
        <f>C12/($C$1/A12)</f>
        <v>4.07</v>
      </c>
      <c r="E12" s="18">
        <v>8</v>
      </c>
      <c r="F12" s="15">
        <f>E12*C12</f>
        <v>2035</v>
      </c>
      <c r="G12" s="15">
        <f>E12*D12</f>
        <v>32.56</v>
      </c>
      <c r="H12" s="18">
        <v>12</v>
      </c>
      <c r="I12" s="15">
        <f>H12*C12</f>
        <v>3052.5</v>
      </c>
      <c r="J12" s="15">
        <f>H12*D12</f>
        <v>48.84</v>
      </c>
      <c r="O12" s="57"/>
      <c r="P12" s="45"/>
      <c r="Q12" s="46"/>
      <c r="R12" s="46"/>
      <c r="S12" s="46"/>
      <c r="T12" s="46"/>
      <c r="U12" s="46"/>
      <c r="V12" s="46"/>
      <c r="W12" s="46"/>
      <c r="X12" s="46"/>
    </row>
    <row r="13" spans="1:24">
      <c r="A13" s="18">
        <v>18</v>
      </c>
      <c r="B13" s="18">
        <v>45</v>
      </c>
      <c r="C13" s="15">
        <f>$B$1*B13</f>
        <v>208.125</v>
      </c>
      <c r="D13" s="15">
        <f>C13/($C$1/A13)</f>
        <v>3.7462499999999999</v>
      </c>
      <c r="E13" s="18">
        <v>9</v>
      </c>
      <c r="F13" s="15">
        <f>E13*C13</f>
        <v>1873.125</v>
      </c>
      <c r="G13" s="15">
        <f>E13*D13</f>
        <v>33.716250000000002</v>
      </c>
      <c r="H13" s="18">
        <v>12</v>
      </c>
      <c r="I13" s="15">
        <f>H13*C13</f>
        <v>2497.5</v>
      </c>
      <c r="J13" s="15">
        <f>H13*D13</f>
        <v>44.954999999999998</v>
      </c>
      <c r="K13" s="64" t="s">
        <v>42</v>
      </c>
      <c r="L13" s="65"/>
      <c r="M13" s="65"/>
      <c r="N13" s="65"/>
      <c r="O13" s="47"/>
      <c r="P13" s="47"/>
      <c r="Q13" s="48"/>
      <c r="R13" s="48"/>
      <c r="S13" s="47"/>
      <c r="T13" s="48"/>
      <c r="U13" s="48"/>
      <c r="V13" s="47"/>
      <c r="W13" s="48"/>
      <c r="X13" s="48"/>
    </row>
    <row r="14" spans="1:24">
      <c r="A14" s="18">
        <v>22</v>
      </c>
      <c r="B14" s="18">
        <v>40</v>
      </c>
      <c r="C14" s="15">
        <f>$B$1*B14</f>
        <v>185</v>
      </c>
      <c r="D14" s="15">
        <f>C14/($C$1/A14)</f>
        <v>4.07</v>
      </c>
      <c r="E14" s="18">
        <v>8</v>
      </c>
      <c r="F14" s="15">
        <f>E14*C14</f>
        <v>1480</v>
      </c>
      <c r="G14" s="15">
        <f>E14*D14</f>
        <v>32.56</v>
      </c>
      <c r="H14" s="18">
        <v>12</v>
      </c>
      <c r="I14" s="15">
        <f>H14*C14</f>
        <v>2220</v>
      </c>
      <c r="J14" s="15">
        <f>H14*D14</f>
        <v>48.84</v>
      </c>
      <c r="O14" s="47"/>
      <c r="P14" s="47"/>
      <c r="Q14" s="48"/>
      <c r="R14" s="48"/>
      <c r="S14" s="47"/>
      <c r="T14" s="48"/>
      <c r="U14" s="48"/>
      <c r="V14" s="47"/>
      <c r="W14" s="48"/>
      <c r="X14" s="48"/>
    </row>
    <row r="15" spans="1:24">
      <c r="A15" s="20" t="s">
        <v>40</v>
      </c>
      <c r="B15" s="58"/>
      <c r="C15" s="58"/>
      <c r="D15" s="58"/>
      <c r="E15" s="60">
        <v>17</v>
      </c>
      <c r="F15" s="60"/>
      <c r="G15" s="60"/>
      <c r="H15" s="60">
        <v>104</v>
      </c>
      <c r="I15" s="60"/>
      <c r="J15" s="60"/>
      <c r="O15" s="47"/>
      <c r="P15" s="47"/>
      <c r="Q15" s="48"/>
      <c r="R15" s="48"/>
      <c r="S15" s="47"/>
      <c r="T15" s="48"/>
      <c r="U15" s="48"/>
      <c r="V15" s="47"/>
      <c r="W15" s="48"/>
      <c r="X15" s="48"/>
    </row>
    <row r="16" spans="1:24">
      <c r="O16" s="49"/>
      <c r="P16" s="49"/>
      <c r="Q16" s="49"/>
      <c r="R16" s="49"/>
      <c r="S16" s="49"/>
      <c r="T16" s="49"/>
      <c r="U16" s="49"/>
      <c r="V16" s="49"/>
      <c r="W16" s="49"/>
      <c r="X16" s="49"/>
    </row>
  </sheetData>
  <mergeCells count="22">
    <mergeCell ref="H8:J8"/>
    <mergeCell ref="H3:J3"/>
    <mergeCell ref="E10:G10"/>
    <mergeCell ref="K8:M8"/>
    <mergeCell ref="S11:U11"/>
    <mergeCell ref="V11:X11"/>
    <mergeCell ref="H10:J10"/>
    <mergeCell ref="P11:R11"/>
    <mergeCell ref="B15:D15"/>
    <mergeCell ref="E15:G15"/>
    <mergeCell ref="H15:J15"/>
    <mergeCell ref="K13:N13"/>
    <mergeCell ref="N8:P8"/>
    <mergeCell ref="A3:A4"/>
    <mergeCell ref="B3:D3"/>
    <mergeCell ref="E3:G3"/>
    <mergeCell ref="O11:O12"/>
    <mergeCell ref="B8:D8"/>
    <mergeCell ref="A10:A11"/>
    <mergeCell ref="B10:D10"/>
    <mergeCell ref="K3:M3"/>
    <mergeCell ref="E8:G8"/>
  </mergeCells>
  <phoneticPr fontId="1" type="noConversion"/>
  <pageMargins left="0" right="0.11811023622047245" top="0.39370078740157483" bottom="0.39370078740157483" header="0.51181102362204722" footer="0.51181102362204722"/>
  <pageSetup paperSize="9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S11"/>
  <sheetViews>
    <sheetView workbookViewId="0">
      <selection activeCell="F17" sqref="F17"/>
    </sheetView>
  </sheetViews>
  <sheetFormatPr defaultRowHeight="15.75"/>
  <cols>
    <col min="1" max="1" width="11.28515625" style="7" customWidth="1"/>
    <col min="2" max="2" width="9.28515625" style="7" customWidth="1"/>
    <col min="3" max="3" width="7" style="7" customWidth="1"/>
    <col min="4" max="4" width="6.140625" style="7" customWidth="1"/>
    <col min="5" max="5" width="8.28515625" style="7" bestFit="1" customWidth="1"/>
    <col min="6" max="6" width="8.42578125" style="7" bestFit="1" customWidth="1"/>
    <col min="7" max="7" width="6.140625" style="7" bestFit="1" customWidth="1"/>
    <col min="8" max="8" width="8.28515625" style="7" bestFit="1" customWidth="1"/>
    <col min="9" max="9" width="8.42578125" style="7" bestFit="1" customWidth="1"/>
    <col min="10" max="10" width="7.7109375" style="7" customWidth="1"/>
    <col min="11" max="11" width="9.85546875" style="7" customWidth="1"/>
    <col min="12" max="12" width="8.42578125" style="7" bestFit="1" customWidth="1"/>
    <col min="13" max="13" width="5.85546875" style="7" customWidth="1"/>
    <col min="14" max="14" width="8.28515625" style="7" bestFit="1" customWidth="1"/>
    <col min="15" max="15" width="8.42578125" style="7" bestFit="1" customWidth="1"/>
    <col min="16" max="16" width="6.85546875" style="7" customWidth="1"/>
    <col min="17" max="17" width="8.28515625" style="7" bestFit="1" customWidth="1"/>
    <col min="18" max="18" width="8.42578125" style="7" bestFit="1" customWidth="1"/>
    <col min="19" max="19" width="6.140625" style="7" customWidth="1"/>
    <col min="20" max="16384" width="9.140625" style="7"/>
  </cols>
  <sheetData>
    <row r="1" spans="1:19" ht="71.25" customHeight="1">
      <c r="B1" s="8">
        <f>2.5*1.85</f>
        <v>4.625</v>
      </c>
      <c r="C1" s="8">
        <v>1000</v>
      </c>
      <c r="D1" s="8"/>
    </row>
    <row r="2" spans="1:19" s="6" customFormat="1" ht="18.75" customHeight="1">
      <c r="A2" s="6" t="s">
        <v>8</v>
      </c>
    </row>
    <row r="3" spans="1:19" s="9" customFormat="1" ht="18.75">
      <c r="A3" s="66" t="s">
        <v>0</v>
      </c>
      <c r="B3" s="56" t="s">
        <v>2</v>
      </c>
      <c r="C3" s="56"/>
      <c r="D3" s="56"/>
      <c r="E3" s="56" t="s">
        <v>3</v>
      </c>
      <c r="F3" s="56"/>
      <c r="G3" s="56"/>
      <c r="H3" s="56" t="s">
        <v>21</v>
      </c>
      <c r="I3" s="56"/>
      <c r="J3" s="56"/>
      <c r="K3" s="56" t="s">
        <v>4</v>
      </c>
      <c r="L3" s="56"/>
      <c r="M3" s="56"/>
      <c r="N3" s="61" t="s">
        <v>22</v>
      </c>
      <c r="O3" s="62"/>
      <c r="P3" s="63"/>
      <c r="Q3" s="61" t="s">
        <v>23</v>
      </c>
      <c r="R3" s="62"/>
      <c r="S3" s="63"/>
    </row>
    <row r="4" spans="1:19" s="9" customFormat="1" ht="42" customHeight="1">
      <c r="A4" s="66"/>
      <c r="B4" s="25" t="s">
        <v>36</v>
      </c>
      <c r="C4" s="26" t="s">
        <v>19</v>
      </c>
      <c r="D4" s="26" t="s">
        <v>20</v>
      </c>
      <c r="E4" s="26" t="s">
        <v>1</v>
      </c>
      <c r="F4" s="26" t="s">
        <v>19</v>
      </c>
      <c r="G4" s="26" t="s">
        <v>20</v>
      </c>
      <c r="H4" s="26" t="s">
        <v>1</v>
      </c>
      <c r="I4" s="26" t="s">
        <v>19</v>
      </c>
      <c r="J4" s="26" t="s">
        <v>20</v>
      </c>
      <c r="K4" s="26" t="s">
        <v>1</v>
      </c>
      <c r="L4" s="26" t="s">
        <v>19</v>
      </c>
      <c r="M4" s="26" t="s">
        <v>20</v>
      </c>
      <c r="N4" s="26" t="s">
        <v>1</v>
      </c>
      <c r="O4" s="26" t="s">
        <v>19</v>
      </c>
      <c r="P4" s="26" t="s">
        <v>20</v>
      </c>
      <c r="Q4" s="26" t="s">
        <v>1</v>
      </c>
      <c r="R4" s="26" t="s">
        <v>19</v>
      </c>
      <c r="S4" s="26" t="s">
        <v>20</v>
      </c>
    </row>
    <row r="5" spans="1:19" s="13" customFormat="1" ht="42" customHeight="1">
      <c r="A5" s="27">
        <v>16</v>
      </c>
      <c r="B5" s="27">
        <v>33</v>
      </c>
      <c r="C5" s="28">
        <f>$B$1*B5</f>
        <v>152.625</v>
      </c>
      <c r="D5" s="28">
        <f>C5/($C$1/A5)</f>
        <v>2.4420000000000002</v>
      </c>
      <c r="E5" s="27">
        <v>12</v>
      </c>
      <c r="F5" s="28">
        <f>E5*C5</f>
        <v>1831.5</v>
      </c>
      <c r="G5" s="28">
        <f>E5*D5</f>
        <v>29.304000000000002</v>
      </c>
      <c r="H5" s="27">
        <v>9</v>
      </c>
      <c r="I5" s="28">
        <f>H5*C5</f>
        <v>1373.625</v>
      </c>
      <c r="J5" s="28">
        <f>H5*D5</f>
        <v>21.978000000000002</v>
      </c>
      <c r="K5" s="27">
        <v>18</v>
      </c>
      <c r="L5" s="28">
        <f>K5*C5</f>
        <v>2747.25</v>
      </c>
      <c r="M5" s="28">
        <f>D5*K5</f>
        <v>43.956000000000003</v>
      </c>
      <c r="N5" s="19">
        <v>31</v>
      </c>
      <c r="O5" s="29">
        <f>N5*C5</f>
        <v>4731.375</v>
      </c>
      <c r="P5" s="29">
        <f>D5*N5</f>
        <v>75.701999999999998</v>
      </c>
      <c r="Q5" s="19">
        <v>38</v>
      </c>
      <c r="R5" s="29">
        <f>C5*Q5</f>
        <v>5799.75</v>
      </c>
      <c r="S5" s="29">
        <f>D5*Q5</f>
        <v>92.796000000000006</v>
      </c>
    </row>
    <row r="6" spans="1:19" s="13" customFormat="1" ht="53.25" customHeight="1">
      <c r="A6" s="27">
        <v>18</v>
      </c>
      <c r="B6" s="27">
        <v>29</v>
      </c>
      <c r="C6" s="28">
        <f>$B$1*B6</f>
        <v>134.125</v>
      </c>
      <c r="D6" s="28">
        <f>C6/($C$1/A6)</f>
        <v>2.41425</v>
      </c>
      <c r="E6" s="27">
        <v>12</v>
      </c>
      <c r="F6" s="28">
        <f>E6*C6</f>
        <v>1609.5</v>
      </c>
      <c r="G6" s="28">
        <f>E6*D6</f>
        <v>28.971</v>
      </c>
      <c r="H6" s="27">
        <v>9</v>
      </c>
      <c r="I6" s="28">
        <f>H6*C6</f>
        <v>1207.125</v>
      </c>
      <c r="J6" s="28">
        <f>H6*D6</f>
        <v>21.728249999999999</v>
      </c>
      <c r="K6" s="27">
        <v>18</v>
      </c>
      <c r="L6" s="28">
        <f>K6*C6</f>
        <v>2414.25</v>
      </c>
      <c r="M6" s="28">
        <f>D6*K6</f>
        <v>43.456499999999998</v>
      </c>
      <c r="N6" s="19">
        <v>31</v>
      </c>
      <c r="O6" s="29">
        <f>N6*C6</f>
        <v>4157.875</v>
      </c>
      <c r="P6" s="29">
        <f>D6*N6</f>
        <v>74.841750000000005</v>
      </c>
      <c r="Q6" s="19">
        <v>38</v>
      </c>
      <c r="R6" s="29">
        <f>C6*Q6</f>
        <v>5096.75</v>
      </c>
      <c r="S6" s="29">
        <f>D6*Q6</f>
        <v>91.741500000000002</v>
      </c>
    </row>
    <row r="7" spans="1:19" s="13" customFormat="1" ht="53.25" customHeight="1">
      <c r="A7" s="27">
        <v>22</v>
      </c>
      <c r="B7" s="27">
        <v>24</v>
      </c>
      <c r="C7" s="28">
        <f>$B$1*B7</f>
        <v>111</v>
      </c>
      <c r="D7" s="28">
        <f>C7/($C$1/A7)</f>
        <v>2.4420000000000002</v>
      </c>
      <c r="E7" s="27">
        <v>12</v>
      </c>
      <c r="F7" s="28">
        <f>E7*C7</f>
        <v>1332</v>
      </c>
      <c r="G7" s="28">
        <f>E7*D7</f>
        <v>29.304000000000002</v>
      </c>
      <c r="H7" s="27">
        <v>9</v>
      </c>
      <c r="I7" s="28">
        <f>H7*C7</f>
        <v>999</v>
      </c>
      <c r="J7" s="28">
        <f>H7*D7</f>
        <v>21.978000000000002</v>
      </c>
      <c r="K7" s="27">
        <v>18</v>
      </c>
      <c r="L7" s="28">
        <f>K7*C7</f>
        <v>1998</v>
      </c>
      <c r="M7" s="28">
        <f>D7*K7</f>
        <v>43.956000000000003</v>
      </c>
      <c r="N7" s="19">
        <v>31</v>
      </c>
      <c r="O7" s="29">
        <f>N7*C7</f>
        <v>3441</v>
      </c>
      <c r="P7" s="29">
        <f>D7*N7</f>
        <v>75.701999999999998</v>
      </c>
      <c r="Q7" s="19">
        <v>38</v>
      </c>
      <c r="R7" s="29">
        <f>C7*Q7</f>
        <v>4218</v>
      </c>
      <c r="S7" s="29">
        <f>D7*Q7</f>
        <v>92.796000000000006</v>
      </c>
    </row>
    <row r="8" spans="1:19">
      <c r="A8" s="20" t="s">
        <v>40</v>
      </c>
      <c r="B8" s="58"/>
      <c r="C8" s="58"/>
      <c r="D8" s="58"/>
      <c r="E8" s="60">
        <v>18</v>
      </c>
      <c r="F8" s="60"/>
      <c r="G8" s="60"/>
      <c r="H8" s="60">
        <v>101</v>
      </c>
      <c r="I8" s="60"/>
      <c r="J8" s="60"/>
      <c r="K8" s="60">
        <v>104</v>
      </c>
      <c r="L8" s="60"/>
      <c r="M8" s="60"/>
      <c r="N8" s="60">
        <v>102</v>
      </c>
      <c r="O8" s="60"/>
      <c r="P8" s="60"/>
      <c r="Q8" s="60">
        <v>103</v>
      </c>
      <c r="R8" s="60"/>
      <c r="S8" s="60"/>
    </row>
    <row r="9" spans="1:19">
      <c r="A9" s="41"/>
    </row>
    <row r="10" spans="1:19">
      <c r="A10" s="42"/>
    </row>
    <row r="11" spans="1:19" ht="26.25" customHeight="1">
      <c r="A11" s="42" t="s">
        <v>38</v>
      </c>
    </row>
  </sheetData>
  <mergeCells count="13">
    <mergeCell ref="B8:D8"/>
    <mergeCell ref="E8:G8"/>
    <mergeCell ref="H8:J8"/>
    <mergeCell ref="K8:M8"/>
    <mergeCell ref="N8:P8"/>
    <mergeCell ref="Q8:S8"/>
    <mergeCell ref="N3:P3"/>
    <mergeCell ref="Q3:S3"/>
    <mergeCell ref="K3:M3"/>
    <mergeCell ref="A3:A4"/>
    <mergeCell ref="B3:D3"/>
    <mergeCell ref="E3:G3"/>
    <mergeCell ref="H3:J3"/>
  </mergeCells>
  <phoneticPr fontId="1" type="noConversion"/>
  <pageMargins left="0.43307086614173229" right="0.51181102362204722" top="0.98425196850393704" bottom="0.98425196850393704" header="0.51181102362204722" footer="0.51181102362204722"/>
  <pageSetup paperSize="9" scale="94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M15"/>
  <sheetViews>
    <sheetView workbookViewId="0">
      <selection activeCell="I32" sqref="I32"/>
    </sheetView>
  </sheetViews>
  <sheetFormatPr defaultRowHeight="12.75"/>
  <cols>
    <col min="1" max="1" width="17.5703125" style="1" customWidth="1"/>
    <col min="2" max="2" width="10" style="1" customWidth="1"/>
    <col min="3" max="3" width="7.28515625" style="1" bestFit="1" customWidth="1"/>
    <col min="4" max="4" width="7.7109375" style="1" customWidth="1"/>
    <col min="5" max="5" width="8.140625" style="1" customWidth="1"/>
    <col min="6" max="6" width="11.140625" style="1" customWidth="1"/>
    <col min="7" max="7" width="9" style="1" customWidth="1"/>
    <col min="8" max="8" width="8.28515625" style="1" bestFit="1" customWidth="1"/>
    <col min="9" max="9" width="8.42578125" style="1" bestFit="1" customWidth="1"/>
    <col min="10" max="10" width="7.85546875" style="1" customWidth="1"/>
    <col min="11" max="16384" width="9.140625" style="1"/>
  </cols>
  <sheetData>
    <row r="1" spans="1:13" ht="75.75" customHeight="1">
      <c r="B1" s="2">
        <f>2.8*2.07</f>
        <v>5.7959999999999994</v>
      </c>
      <c r="C1" s="2">
        <v>1000</v>
      </c>
      <c r="D1" s="2"/>
    </row>
    <row r="2" spans="1:13" s="6" customFormat="1" ht="15.75">
      <c r="A2" s="6" t="s">
        <v>7</v>
      </c>
    </row>
    <row r="3" spans="1:13" s="3" customFormat="1" ht="15.75" customHeight="1">
      <c r="A3" s="55" t="s">
        <v>0</v>
      </c>
      <c r="B3" s="56" t="s">
        <v>2</v>
      </c>
      <c r="C3" s="56"/>
      <c r="D3" s="56"/>
      <c r="E3" s="56" t="s">
        <v>21</v>
      </c>
      <c r="F3" s="56"/>
      <c r="G3" s="56"/>
      <c r="H3" s="59"/>
      <c r="I3" s="59"/>
      <c r="J3" s="59"/>
    </row>
    <row r="4" spans="1:13" s="3" customFormat="1" ht="27" customHeight="1">
      <c r="A4" s="55"/>
      <c r="B4" s="25" t="s">
        <v>36</v>
      </c>
      <c r="C4" s="26" t="s">
        <v>19</v>
      </c>
      <c r="D4" s="26" t="s">
        <v>20</v>
      </c>
      <c r="E4" s="26" t="s">
        <v>1</v>
      </c>
      <c r="F4" s="26" t="s">
        <v>19</v>
      </c>
      <c r="G4" s="26" t="s">
        <v>20</v>
      </c>
      <c r="H4" s="46"/>
      <c r="I4" s="46"/>
      <c r="J4" s="46"/>
    </row>
    <row r="5" spans="1:13" s="4" customFormat="1" ht="45" customHeight="1">
      <c r="A5" s="18">
        <v>16</v>
      </c>
      <c r="B5" s="18">
        <v>34</v>
      </c>
      <c r="C5" s="15">
        <f>$B$1*B5</f>
        <v>197.06399999999996</v>
      </c>
      <c r="D5" s="15">
        <f>C5/($C$1/A5)</f>
        <v>3.1530239999999994</v>
      </c>
      <c r="E5" s="18">
        <v>8</v>
      </c>
      <c r="F5" s="15">
        <f>C5*E5</f>
        <v>1576.5119999999997</v>
      </c>
      <c r="G5" s="15">
        <f>D5*E5</f>
        <v>25.224191999999995</v>
      </c>
      <c r="H5" s="47"/>
      <c r="I5" s="48"/>
      <c r="J5" s="48"/>
    </row>
    <row r="6" spans="1:13" s="4" customFormat="1" ht="43.5" customHeight="1">
      <c r="A6" s="18">
        <v>18</v>
      </c>
      <c r="B6" s="18">
        <v>30</v>
      </c>
      <c r="C6" s="15">
        <f>$B$1*B6</f>
        <v>173.88</v>
      </c>
      <c r="D6" s="15">
        <f>C6/($C$1/A6)</f>
        <v>3.1298399999999997</v>
      </c>
      <c r="E6" s="18">
        <v>8</v>
      </c>
      <c r="F6" s="15">
        <f>C6*E6</f>
        <v>1391.04</v>
      </c>
      <c r="G6" s="15">
        <f>D6*E6</f>
        <v>25.038719999999998</v>
      </c>
      <c r="H6" s="47"/>
      <c r="I6" s="48"/>
      <c r="J6" s="48"/>
    </row>
    <row r="7" spans="1:13" s="4" customFormat="1" ht="50.25" customHeight="1">
      <c r="A7" s="18">
        <v>22</v>
      </c>
      <c r="B7" s="18">
        <v>24</v>
      </c>
      <c r="C7" s="15">
        <f>$B$1*B7</f>
        <v>139.10399999999998</v>
      </c>
      <c r="D7" s="15">
        <f>C7/($C$1/A7)</f>
        <v>3.0602879999999999</v>
      </c>
      <c r="E7" s="18">
        <v>8</v>
      </c>
      <c r="F7" s="15">
        <f>C7*E7</f>
        <v>1112.8319999999999</v>
      </c>
      <c r="G7" s="15">
        <f>D7*E7</f>
        <v>24.482303999999999</v>
      </c>
      <c r="H7" s="47"/>
      <c r="I7" s="48"/>
      <c r="J7" s="48"/>
    </row>
    <row r="8" spans="1:13" s="4" customFormat="1" ht="15.75">
      <c r="A8" s="18" t="s">
        <v>40</v>
      </c>
      <c r="B8" s="68"/>
      <c r="C8" s="68"/>
      <c r="D8" s="68"/>
      <c r="E8" s="69">
        <v>105</v>
      </c>
      <c r="F8" s="70"/>
      <c r="G8" s="71"/>
      <c r="H8" s="47"/>
      <c r="I8" s="48"/>
      <c r="J8" s="48"/>
    </row>
    <row r="9" spans="1:13" ht="39" customHeight="1">
      <c r="A9" s="7"/>
      <c r="B9" s="7"/>
      <c r="C9" s="14"/>
      <c r="D9" s="14"/>
      <c r="E9" s="7"/>
      <c r="F9" s="7"/>
      <c r="G9" s="7"/>
      <c r="H9" s="7"/>
      <c r="I9" s="7"/>
      <c r="J9" s="7"/>
    </row>
    <row r="10" spans="1:13" ht="15.75">
      <c r="A10" s="55" t="s">
        <v>0</v>
      </c>
      <c r="B10" s="56" t="s">
        <v>2</v>
      </c>
      <c r="C10" s="56"/>
      <c r="D10" s="56"/>
      <c r="E10" s="56" t="s">
        <v>3</v>
      </c>
      <c r="F10" s="56"/>
      <c r="G10" s="56"/>
      <c r="H10" s="56" t="s">
        <v>4</v>
      </c>
      <c r="I10" s="56"/>
      <c r="J10" s="56"/>
    </row>
    <row r="11" spans="1:13" ht="20.25" customHeight="1">
      <c r="A11" s="55"/>
      <c r="B11" s="25" t="s">
        <v>36</v>
      </c>
      <c r="C11" s="26" t="s">
        <v>19</v>
      </c>
      <c r="D11" s="26" t="s">
        <v>20</v>
      </c>
      <c r="E11" s="26" t="s">
        <v>1</v>
      </c>
      <c r="F11" s="26" t="s">
        <v>19</v>
      </c>
      <c r="G11" s="26" t="s">
        <v>20</v>
      </c>
      <c r="H11" s="26" t="s">
        <v>1</v>
      </c>
      <c r="I11" s="26" t="s">
        <v>19</v>
      </c>
      <c r="J11" s="26" t="s">
        <v>20</v>
      </c>
    </row>
    <row r="12" spans="1:13" ht="23.25" customHeight="1">
      <c r="A12" s="18">
        <v>16</v>
      </c>
      <c r="B12" s="18">
        <v>50</v>
      </c>
      <c r="C12" s="15">
        <f>$B$1*B12</f>
        <v>289.79999999999995</v>
      </c>
      <c r="D12" s="15">
        <f>C12/($C$1/A12)</f>
        <v>4.6367999999999991</v>
      </c>
      <c r="E12" s="18">
        <v>7</v>
      </c>
      <c r="F12" s="15">
        <f>E12*C12</f>
        <v>2028.5999999999997</v>
      </c>
      <c r="G12" s="15">
        <f>E12*D12</f>
        <v>32.457599999999992</v>
      </c>
      <c r="H12" s="18">
        <v>12</v>
      </c>
      <c r="I12" s="15">
        <f>H12*C12</f>
        <v>3477.5999999999995</v>
      </c>
      <c r="J12" s="15">
        <f>H12*D12</f>
        <v>55.64159999999999</v>
      </c>
    </row>
    <row r="13" spans="1:13" ht="22.5" customHeight="1">
      <c r="A13" s="18">
        <v>18</v>
      </c>
      <c r="B13" s="18">
        <v>45</v>
      </c>
      <c r="C13" s="15">
        <f>$B$1*B13</f>
        <v>260.82</v>
      </c>
      <c r="D13" s="15">
        <f>C13/($C$1/A13)</f>
        <v>4.6947599999999996</v>
      </c>
      <c r="E13" s="18">
        <v>7</v>
      </c>
      <c r="F13" s="15">
        <f>E13*C13</f>
        <v>1825.74</v>
      </c>
      <c r="G13" s="15">
        <f>E13*D13</f>
        <v>32.863319999999995</v>
      </c>
      <c r="H13" s="18">
        <v>12</v>
      </c>
      <c r="I13" s="15">
        <f>H13*C13</f>
        <v>3129.84</v>
      </c>
      <c r="J13" s="15">
        <f>H13*D13</f>
        <v>56.337119999999999</v>
      </c>
    </row>
    <row r="14" spans="1:13" ht="26.25" customHeight="1">
      <c r="A14" s="18">
        <v>22</v>
      </c>
      <c r="B14" s="18">
        <v>35</v>
      </c>
      <c r="C14" s="15">
        <f>$B$1*B14</f>
        <v>202.85999999999999</v>
      </c>
      <c r="D14" s="15">
        <f>C14/($C$1/A14)</f>
        <v>4.4629199999999996</v>
      </c>
      <c r="E14" s="18">
        <v>7</v>
      </c>
      <c r="F14" s="15">
        <f>E14*C14</f>
        <v>1420.02</v>
      </c>
      <c r="G14" s="15">
        <f>E14*D14</f>
        <v>31.240439999999996</v>
      </c>
      <c r="H14" s="18">
        <v>12</v>
      </c>
      <c r="I14" s="15">
        <f>H14*C14</f>
        <v>2434.3199999999997</v>
      </c>
      <c r="J14" s="15">
        <f>H14*D14</f>
        <v>53.555039999999991</v>
      </c>
      <c r="M14" s="1" t="s">
        <v>39</v>
      </c>
    </row>
    <row r="15" spans="1:13" ht="16.5" customHeight="1">
      <c r="A15" s="18" t="s">
        <v>40</v>
      </c>
      <c r="B15" s="67"/>
      <c r="C15" s="67"/>
      <c r="D15" s="67"/>
      <c r="E15" s="60">
        <v>22</v>
      </c>
      <c r="F15" s="60"/>
      <c r="G15" s="60"/>
      <c r="H15" s="60">
        <v>106</v>
      </c>
      <c r="I15" s="60"/>
      <c r="J15" s="60"/>
    </row>
  </sheetData>
  <mergeCells count="13">
    <mergeCell ref="E10:G10"/>
    <mergeCell ref="H10:J10"/>
    <mergeCell ref="H3:J3"/>
    <mergeCell ref="H15:J15"/>
    <mergeCell ref="E15:G15"/>
    <mergeCell ref="E8:G8"/>
    <mergeCell ref="E3:G3"/>
    <mergeCell ref="A10:A11"/>
    <mergeCell ref="A3:A4"/>
    <mergeCell ref="B3:D3"/>
    <mergeCell ref="B15:D15"/>
    <mergeCell ref="B8:D8"/>
    <mergeCell ref="B10:D10"/>
  </mergeCells>
  <phoneticPr fontId="1" type="noConversion"/>
  <pageMargins left="0.35433070866141736" right="0.51181102362204722" top="0.98425196850393704" bottom="0.98425196850393704" header="0.51181102362204722" footer="0.51181102362204722"/>
  <pageSetup paperSize="9" scale="92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V11"/>
  <sheetViews>
    <sheetView workbookViewId="0">
      <selection activeCell="H17" sqref="H17"/>
    </sheetView>
  </sheetViews>
  <sheetFormatPr defaultRowHeight="15.75"/>
  <cols>
    <col min="1" max="1" width="11.28515625" style="7" customWidth="1"/>
    <col min="2" max="2" width="9.7109375" style="7" customWidth="1"/>
    <col min="3" max="3" width="10.5703125" style="7" customWidth="1"/>
    <col min="4" max="4" width="11" style="7" customWidth="1"/>
    <col min="5" max="5" width="8.28515625" style="7" bestFit="1" customWidth="1"/>
    <col min="6" max="6" width="8.42578125" style="7" bestFit="1" customWidth="1"/>
    <col min="7" max="7" width="6.140625" style="7" bestFit="1" customWidth="1"/>
    <col min="8" max="8" width="8.28515625" style="7" bestFit="1" customWidth="1"/>
    <col min="9" max="9" width="8.42578125" style="7" bestFit="1" customWidth="1"/>
    <col min="10" max="10" width="9.140625" style="7"/>
    <col min="11" max="11" width="8.28515625" style="7" bestFit="1" customWidth="1"/>
    <col min="12" max="12" width="8.42578125" style="7" bestFit="1" customWidth="1"/>
    <col min="13" max="13" width="10.28515625" style="7" bestFit="1" customWidth="1"/>
    <col min="14" max="16384" width="9.140625" style="7"/>
  </cols>
  <sheetData>
    <row r="1" spans="1:22" ht="58.5" customHeight="1">
      <c r="B1" s="8">
        <f>2.8*2.07</f>
        <v>5.7959999999999994</v>
      </c>
      <c r="C1" s="8">
        <v>1000</v>
      </c>
      <c r="D1" s="8"/>
    </row>
    <row r="2" spans="1:22" s="6" customFormat="1">
      <c r="A2" s="6" t="s">
        <v>10</v>
      </c>
    </row>
    <row r="3" spans="1:22" s="9" customFormat="1" ht="15.75" customHeight="1">
      <c r="A3" s="66" t="s">
        <v>0</v>
      </c>
      <c r="B3" s="56" t="s">
        <v>2</v>
      </c>
      <c r="C3" s="56"/>
      <c r="D3" s="56"/>
      <c r="E3" s="56" t="s">
        <v>3</v>
      </c>
      <c r="F3" s="56"/>
      <c r="G3" s="56"/>
      <c r="H3" s="56" t="s">
        <v>21</v>
      </c>
      <c r="I3" s="56"/>
      <c r="J3" s="56"/>
      <c r="K3" s="56" t="s">
        <v>4</v>
      </c>
      <c r="L3" s="56"/>
      <c r="M3" s="56"/>
    </row>
    <row r="4" spans="1:22" s="9" customFormat="1" ht="39.75" customHeight="1">
      <c r="A4" s="66"/>
      <c r="B4" s="25" t="s">
        <v>36</v>
      </c>
      <c r="C4" s="26" t="s">
        <v>19</v>
      </c>
      <c r="D4" s="26" t="s">
        <v>20</v>
      </c>
      <c r="E4" s="26" t="s">
        <v>1</v>
      </c>
      <c r="F4" s="26" t="s">
        <v>19</v>
      </c>
      <c r="G4" s="26" t="s">
        <v>20</v>
      </c>
      <c r="H4" s="26" t="s">
        <v>1</v>
      </c>
      <c r="I4" s="26" t="s">
        <v>19</v>
      </c>
      <c r="J4" s="26" t="s">
        <v>20</v>
      </c>
      <c r="K4" s="26" t="s">
        <v>1</v>
      </c>
      <c r="L4" s="26" t="s">
        <v>19</v>
      </c>
      <c r="M4" s="26" t="s">
        <v>20</v>
      </c>
    </row>
    <row r="5" spans="1:22" s="17" customFormat="1" ht="60" customHeight="1">
      <c r="A5" s="30">
        <v>16</v>
      </c>
      <c r="B5" s="27">
        <v>33</v>
      </c>
      <c r="C5" s="28">
        <f>$B$1*B5</f>
        <v>191.26799999999997</v>
      </c>
      <c r="D5" s="28">
        <f>C5/($C$1/A5)</f>
        <v>3.0602879999999995</v>
      </c>
      <c r="E5" s="27">
        <v>10</v>
      </c>
      <c r="F5" s="28">
        <f>E5*C5</f>
        <v>1912.6799999999998</v>
      </c>
      <c r="G5" s="28">
        <f>E5*D5</f>
        <v>30.602879999999995</v>
      </c>
      <c r="H5" s="27">
        <v>8</v>
      </c>
      <c r="I5" s="28">
        <f>H5*C5</f>
        <v>1530.1439999999998</v>
      </c>
      <c r="J5" s="28">
        <f>H5*D5</f>
        <v>24.482303999999996</v>
      </c>
      <c r="K5" s="27">
        <v>18</v>
      </c>
      <c r="L5" s="28">
        <f>K5*C5</f>
        <v>3442.8239999999996</v>
      </c>
      <c r="M5" s="28">
        <f>D5*K5</f>
        <v>55.085183999999991</v>
      </c>
    </row>
    <row r="6" spans="1:22" s="17" customFormat="1" ht="60" customHeight="1">
      <c r="A6" s="30">
        <v>18</v>
      </c>
      <c r="B6" s="27">
        <v>29</v>
      </c>
      <c r="C6" s="28">
        <f>$B$1*B6</f>
        <v>168.08399999999997</v>
      </c>
      <c r="D6" s="28">
        <f>C6/($C$1/A6)</f>
        <v>3.0255119999999995</v>
      </c>
      <c r="E6" s="27">
        <v>10</v>
      </c>
      <c r="F6" s="28">
        <f>E6*C6</f>
        <v>1680.8399999999997</v>
      </c>
      <c r="G6" s="28">
        <f>E6*D6</f>
        <v>30.255119999999994</v>
      </c>
      <c r="H6" s="27">
        <v>8</v>
      </c>
      <c r="I6" s="28">
        <f>H6*C6</f>
        <v>1344.6719999999998</v>
      </c>
      <c r="J6" s="28">
        <f>H6*D6</f>
        <v>24.204095999999996</v>
      </c>
      <c r="K6" s="27">
        <v>18</v>
      </c>
      <c r="L6" s="28">
        <f>K6*C6</f>
        <v>3025.5119999999997</v>
      </c>
      <c r="M6" s="28">
        <f>D6*K6</f>
        <v>54.459215999999991</v>
      </c>
    </row>
    <row r="7" spans="1:22" s="17" customFormat="1" ht="65.25" customHeight="1">
      <c r="A7" s="30">
        <v>22</v>
      </c>
      <c r="B7" s="27">
        <v>24</v>
      </c>
      <c r="C7" s="28">
        <f>$B$1*B7</f>
        <v>139.10399999999998</v>
      </c>
      <c r="D7" s="28">
        <f>C7/($C$1/A7)</f>
        <v>3.0602879999999999</v>
      </c>
      <c r="E7" s="27">
        <v>10</v>
      </c>
      <c r="F7" s="28">
        <f>E7*C7</f>
        <v>1391.04</v>
      </c>
      <c r="G7" s="28">
        <f>E7*D7</f>
        <v>30.602879999999999</v>
      </c>
      <c r="H7" s="27">
        <v>8</v>
      </c>
      <c r="I7" s="28">
        <f>H7*C7</f>
        <v>1112.8319999999999</v>
      </c>
      <c r="J7" s="28">
        <f>H7*D7</f>
        <v>24.482303999999999</v>
      </c>
      <c r="K7" s="27">
        <v>18</v>
      </c>
      <c r="L7" s="28">
        <f>K7*C7</f>
        <v>2503.8719999999998</v>
      </c>
      <c r="M7" s="28">
        <f>D7*K7</f>
        <v>55.085183999999998</v>
      </c>
      <c r="O7" s="72"/>
      <c r="P7" s="72"/>
      <c r="Q7" s="72"/>
      <c r="R7" s="72"/>
      <c r="S7" s="72"/>
      <c r="T7" s="72"/>
      <c r="U7" s="72"/>
      <c r="V7" s="72"/>
    </row>
    <row r="8" spans="1:22">
      <c r="A8" s="20" t="s">
        <v>41</v>
      </c>
      <c r="B8" s="58"/>
      <c r="C8" s="58"/>
      <c r="D8" s="58"/>
      <c r="E8" s="60">
        <v>21</v>
      </c>
      <c r="F8" s="60"/>
      <c r="G8" s="60"/>
      <c r="H8" s="60">
        <v>105</v>
      </c>
      <c r="I8" s="60"/>
      <c r="J8" s="60"/>
      <c r="K8" s="60">
        <v>106</v>
      </c>
      <c r="L8" s="60"/>
      <c r="M8" s="60"/>
      <c r="O8" s="72"/>
      <c r="P8" s="72"/>
      <c r="Q8" s="72"/>
      <c r="R8" s="72"/>
      <c r="S8" s="72"/>
      <c r="T8" s="72"/>
      <c r="U8" s="72"/>
      <c r="V8" s="72"/>
    </row>
    <row r="9" spans="1:22">
      <c r="A9" s="41"/>
      <c r="O9" s="72"/>
      <c r="P9" s="72"/>
      <c r="Q9" s="72"/>
      <c r="R9" s="72"/>
      <c r="S9" s="72"/>
      <c r="T9" s="72"/>
      <c r="U9" s="72"/>
      <c r="V9" s="72"/>
    </row>
    <row r="10" spans="1:22">
      <c r="A10" s="42" t="s">
        <v>37</v>
      </c>
      <c r="O10" s="72"/>
      <c r="P10" s="72"/>
      <c r="Q10" s="72"/>
      <c r="R10" s="72"/>
      <c r="S10" s="72"/>
      <c r="T10" s="72"/>
      <c r="U10" s="72"/>
      <c r="V10" s="72"/>
    </row>
    <row r="11" spans="1:22" ht="26.25" customHeight="1">
      <c r="A11" s="42" t="s">
        <v>38</v>
      </c>
    </row>
  </sheetData>
  <mergeCells count="11">
    <mergeCell ref="S7:V10"/>
    <mergeCell ref="O7:R10"/>
    <mergeCell ref="B8:D8"/>
    <mergeCell ref="K3:M3"/>
    <mergeCell ref="E8:G8"/>
    <mergeCell ref="H8:J8"/>
    <mergeCell ref="K8:M8"/>
    <mergeCell ref="A3:A4"/>
    <mergeCell ref="B3:D3"/>
    <mergeCell ref="E3:G3"/>
    <mergeCell ref="H3:J3"/>
  </mergeCells>
  <phoneticPr fontId="1" type="noConversion"/>
  <pageMargins left="0.31496062992125984" right="0.11811023622047245" top="0.39370078740157483" bottom="0.39370078740157483" header="0.51181102362204722" footer="0.51181102362204722"/>
  <pageSetup paperSize="9" scale="85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4:M19"/>
  <sheetViews>
    <sheetView workbookViewId="0">
      <selection activeCell="P11" sqref="P11"/>
    </sheetView>
  </sheetViews>
  <sheetFormatPr defaultColWidth="10.28515625" defaultRowHeight="15.75"/>
  <cols>
    <col min="1" max="1" width="12.85546875" style="7" customWidth="1"/>
    <col min="2" max="2" width="9.42578125" style="7" customWidth="1"/>
    <col min="3" max="3" width="10.28515625" style="7" customWidth="1"/>
    <col min="4" max="4" width="6.28515625" style="7" customWidth="1"/>
    <col min="5" max="5" width="8.28515625" style="7" bestFit="1" customWidth="1"/>
    <col min="6" max="6" width="8.42578125" style="7" bestFit="1" customWidth="1"/>
    <col min="7" max="7" width="6.140625" style="7" bestFit="1" customWidth="1"/>
    <col min="8" max="8" width="8.28515625" style="7" bestFit="1" customWidth="1"/>
    <col min="9" max="9" width="8.42578125" style="7" bestFit="1" customWidth="1"/>
    <col min="10" max="10" width="6.140625" style="7" bestFit="1" customWidth="1"/>
    <col min="11" max="11" width="8.28515625" style="7" bestFit="1" customWidth="1"/>
    <col min="12" max="12" width="10.28515625" style="7" customWidth="1"/>
    <col min="13" max="13" width="9" style="7" customWidth="1"/>
    <col min="14" max="16384" width="10.28515625" style="7"/>
  </cols>
  <sheetData>
    <row r="4" spans="1:13">
      <c r="B4" s="8">
        <f>2.8*2.07</f>
        <v>5.7959999999999994</v>
      </c>
      <c r="C4" s="8">
        <v>1000</v>
      </c>
      <c r="D4" s="8"/>
    </row>
    <row r="5" spans="1:13">
      <c r="A5" s="6" t="s">
        <v>5</v>
      </c>
    </row>
    <row r="6" spans="1:13" s="9" customFormat="1" ht="15.75" customHeight="1">
      <c r="A6" s="66" t="s">
        <v>0</v>
      </c>
      <c r="B6" s="56" t="s">
        <v>2</v>
      </c>
      <c r="C6" s="56"/>
      <c r="D6" s="56"/>
      <c r="E6" s="56" t="s">
        <v>3</v>
      </c>
      <c r="F6" s="56"/>
      <c r="G6" s="56"/>
      <c r="H6" s="56" t="s">
        <v>21</v>
      </c>
      <c r="I6" s="56"/>
      <c r="J6" s="56"/>
      <c r="K6" s="56" t="s">
        <v>4</v>
      </c>
      <c r="L6" s="56"/>
      <c r="M6" s="56"/>
    </row>
    <row r="7" spans="1:13" s="9" customFormat="1" ht="41.25" customHeight="1">
      <c r="A7" s="66"/>
      <c r="B7" s="25" t="s">
        <v>36</v>
      </c>
      <c r="C7" s="26" t="s">
        <v>19</v>
      </c>
      <c r="D7" s="26" t="s">
        <v>20</v>
      </c>
      <c r="E7" s="26" t="s">
        <v>1</v>
      </c>
      <c r="F7" s="26" t="s">
        <v>19</v>
      </c>
      <c r="G7" s="26" t="s">
        <v>20</v>
      </c>
      <c r="H7" s="26" t="s">
        <v>1</v>
      </c>
      <c r="I7" s="26" t="s">
        <v>19</v>
      </c>
      <c r="J7" s="26" t="s">
        <v>20</v>
      </c>
      <c r="K7" s="26" t="s">
        <v>1</v>
      </c>
      <c r="L7" s="26" t="s">
        <v>19</v>
      </c>
      <c r="M7" s="26" t="s">
        <v>20</v>
      </c>
    </row>
    <row r="8" spans="1:13" ht="20.25" customHeight="1">
      <c r="A8" s="23">
        <v>6</v>
      </c>
      <c r="B8" s="23">
        <v>90</v>
      </c>
      <c r="C8" s="10">
        <f>$B$4*B8</f>
        <v>521.64</v>
      </c>
      <c r="D8" s="10">
        <f>C8/($C$4/A8)</f>
        <v>3.1298400000000002</v>
      </c>
      <c r="E8" s="23">
        <v>8</v>
      </c>
      <c r="F8" s="10">
        <f t="shared" ref="F8:F18" si="0">E8*C8</f>
        <v>4173.12</v>
      </c>
      <c r="G8" s="10">
        <f t="shared" ref="G8:G18" si="1">E8*D8</f>
        <v>25.038720000000001</v>
      </c>
      <c r="H8" s="23">
        <v>8</v>
      </c>
      <c r="I8" s="10">
        <f t="shared" ref="I8:I18" si="2">H8*C8</f>
        <v>4173.12</v>
      </c>
      <c r="J8" s="10">
        <f t="shared" ref="J8:J18" si="3">H8*D8</f>
        <v>25.038720000000001</v>
      </c>
      <c r="K8" s="23">
        <v>18</v>
      </c>
      <c r="L8" s="10">
        <f t="shared" ref="L8:L18" si="4">K8*C8</f>
        <v>9389.52</v>
      </c>
      <c r="M8" s="10">
        <f t="shared" ref="M8:M18" si="5">K8*D8</f>
        <v>56.337120000000006</v>
      </c>
    </row>
    <row r="9" spans="1:13" ht="20.25" customHeight="1">
      <c r="A9" s="23">
        <v>8</v>
      </c>
      <c r="B9" s="23">
        <v>67</v>
      </c>
      <c r="C9" s="10">
        <f t="shared" ref="C9:C17" si="6">$B$4*B9</f>
        <v>388.33199999999994</v>
      </c>
      <c r="D9" s="10">
        <f t="shared" ref="D9:D18" si="7">C9/($C$4/A9)</f>
        <v>3.1066559999999996</v>
      </c>
      <c r="E9" s="23">
        <v>8</v>
      </c>
      <c r="F9" s="10">
        <f t="shared" si="0"/>
        <v>3106.6559999999995</v>
      </c>
      <c r="G9" s="10">
        <f t="shared" si="1"/>
        <v>24.853247999999997</v>
      </c>
      <c r="H9" s="23">
        <v>8</v>
      </c>
      <c r="I9" s="10">
        <f t="shared" si="2"/>
        <v>3106.6559999999995</v>
      </c>
      <c r="J9" s="10">
        <f t="shared" si="3"/>
        <v>24.853247999999997</v>
      </c>
      <c r="K9" s="23">
        <v>18</v>
      </c>
      <c r="L9" s="10">
        <f t="shared" si="4"/>
        <v>6989.9759999999987</v>
      </c>
      <c r="M9" s="10">
        <f t="shared" si="5"/>
        <v>55.919807999999996</v>
      </c>
    </row>
    <row r="10" spans="1:13" ht="20.25" customHeight="1">
      <c r="A10" s="23">
        <v>10</v>
      </c>
      <c r="B10" s="23">
        <v>54</v>
      </c>
      <c r="C10" s="10">
        <f t="shared" si="6"/>
        <v>312.98399999999998</v>
      </c>
      <c r="D10" s="10">
        <f t="shared" si="7"/>
        <v>3.1298399999999997</v>
      </c>
      <c r="E10" s="23">
        <v>8</v>
      </c>
      <c r="F10" s="10">
        <f t="shared" si="0"/>
        <v>2503.8719999999998</v>
      </c>
      <c r="G10" s="10">
        <f t="shared" si="1"/>
        <v>25.038719999999998</v>
      </c>
      <c r="H10" s="23">
        <v>8</v>
      </c>
      <c r="I10" s="10">
        <f t="shared" si="2"/>
        <v>2503.8719999999998</v>
      </c>
      <c r="J10" s="10">
        <f t="shared" si="3"/>
        <v>25.038719999999998</v>
      </c>
      <c r="K10" s="23">
        <v>18</v>
      </c>
      <c r="L10" s="10">
        <f t="shared" si="4"/>
        <v>5633.7119999999995</v>
      </c>
      <c r="M10" s="10">
        <f t="shared" si="5"/>
        <v>56.337119999999999</v>
      </c>
    </row>
    <row r="11" spans="1:13" ht="20.25" customHeight="1">
      <c r="A11" s="23">
        <v>12</v>
      </c>
      <c r="B11" s="23">
        <v>45</v>
      </c>
      <c r="C11" s="10">
        <f t="shared" si="6"/>
        <v>260.82</v>
      </c>
      <c r="D11" s="10">
        <f t="shared" si="7"/>
        <v>3.1298400000000002</v>
      </c>
      <c r="E11" s="23">
        <v>8</v>
      </c>
      <c r="F11" s="10">
        <f t="shared" si="0"/>
        <v>2086.56</v>
      </c>
      <c r="G11" s="10">
        <f t="shared" si="1"/>
        <v>25.038720000000001</v>
      </c>
      <c r="H11" s="23">
        <v>8</v>
      </c>
      <c r="I11" s="10">
        <f t="shared" si="2"/>
        <v>2086.56</v>
      </c>
      <c r="J11" s="10">
        <f t="shared" si="3"/>
        <v>25.038720000000001</v>
      </c>
      <c r="K11" s="23">
        <v>18</v>
      </c>
      <c r="L11" s="10">
        <f t="shared" si="4"/>
        <v>4694.76</v>
      </c>
      <c r="M11" s="10">
        <f t="shared" si="5"/>
        <v>56.337120000000006</v>
      </c>
    </row>
    <row r="12" spans="1:13" ht="20.25" customHeight="1">
      <c r="A12" s="23">
        <v>16</v>
      </c>
      <c r="B12" s="23">
        <v>33</v>
      </c>
      <c r="C12" s="10">
        <f t="shared" si="6"/>
        <v>191.26799999999997</v>
      </c>
      <c r="D12" s="10">
        <f>C12/($C$4/A12)</f>
        <v>3.0602879999999995</v>
      </c>
      <c r="E12" s="23">
        <v>8</v>
      </c>
      <c r="F12" s="10">
        <f t="shared" si="0"/>
        <v>1530.1439999999998</v>
      </c>
      <c r="G12" s="10">
        <f t="shared" si="1"/>
        <v>24.482303999999996</v>
      </c>
      <c r="H12" s="23">
        <v>8</v>
      </c>
      <c r="I12" s="10">
        <f t="shared" si="2"/>
        <v>1530.1439999999998</v>
      </c>
      <c r="J12" s="10">
        <f t="shared" si="3"/>
        <v>24.482303999999996</v>
      </c>
      <c r="K12" s="23">
        <v>18</v>
      </c>
      <c r="L12" s="10">
        <f t="shared" si="4"/>
        <v>3442.8239999999996</v>
      </c>
      <c r="M12" s="10">
        <f t="shared" si="5"/>
        <v>55.085183999999991</v>
      </c>
    </row>
    <row r="13" spans="1:13" ht="20.25" customHeight="1">
      <c r="A13" s="23">
        <v>18</v>
      </c>
      <c r="B13" s="23">
        <v>29</v>
      </c>
      <c r="C13" s="10">
        <f t="shared" si="6"/>
        <v>168.08399999999997</v>
      </c>
      <c r="D13" s="10">
        <f t="shared" si="7"/>
        <v>3.0255119999999995</v>
      </c>
      <c r="E13" s="23">
        <v>8</v>
      </c>
      <c r="F13" s="10">
        <f t="shared" si="0"/>
        <v>1344.6719999999998</v>
      </c>
      <c r="G13" s="10">
        <f t="shared" si="1"/>
        <v>24.204095999999996</v>
      </c>
      <c r="H13" s="23">
        <v>8</v>
      </c>
      <c r="I13" s="10">
        <f t="shared" si="2"/>
        <v>1344.6719999999998</v>
      </c>
      <c r="J13" s="10">
        <f t="shared" si="3"/>
        <v>24.204095999999996</v>
      </c>
      <c r="K13" s="23">
        <v>18</v>
      </c>
      <c r="L13" s="10">
        <f t="shared" si="4"/>
        <v>3025.5119999999997</v>
      </c>
      <c r="M13" s="10">
        <f t="shared" si="5"/>
        <v>54.459215999999991</v>
      </c>
    </row>
    <row r="14" spans="1:13" ht="20.25" customHeight="1">
      <c r="A14" s="23">
        <v>19</v>
      </c>
      <c r="B14" s="23">
        <v>28</v>
      </c>
      <c r="C14" s="10">
        <f t="shared" si="6"/>
        <v>162.28799999999998</v>
      </c>
      <c r="D14" s="10">
        <f t="shared" si="7"/>
        <v>3.083472</v>
      </c>
      <c r="E14" s="23">
        <v>8</v>
      </c>
      <c r="F14" s="10">
        <f t="shared" si="0"/>
        <v>1298.3039999999999</v>
      </c>
      <c r="G14" s="10">
        <f t="shared" si="1"/>
        <v>24.667776</v>
      </c>
      <c r="H14" s="23">
        <v>8</v>
      </c>
      <c r="I14" s="10">
        <f t="shared" si="2"/>
        <v>1298.3039999999999</v>
      </c>
      <c r="J14" s="10">
        <f t="shared" si="3"/>
        <v>24.667776</v>
      </c>
      <c r="K14" s="23">
        <v>18</v>
      </c>
      <c r="L14" s="10">
        <f t="shared" si="4"/>
        <v>2921.1839999999997</v>
      </c>
      <c r="M14" s="10">
        <f t="shared" si="5"/>
        <v>55.502496000000001</v>
      </c>
    </row>
    <row r="15" spans="1:13" ht="20.25" customHeight="1">
      <c r="A15" s="23">
        <v>22</v>
      </c>
      <c r="B15" s="23">
        <v>24</v>
      </c>
      <c r="C15" s="10">
        <f t="shared" si="6"/>
        <v>139.10399999999998</v>
      </c>
      <c r="D15" s="10">
        <f t="shared" si="7"/>
        <v>3.0602879999999999</v>
      </c>
      <c r="E15" s="23">
        <v>8</v>
      </c>
      <c r="F15" s="10">
        <f t="shared" si="0"/>
        <v>1112.8319999999999</v>
      </c>
      <c r="G15" s="10">
        <f t="shared" si="1"/>
        <v>24.482303999999999</v>
      </c>
      <c r="H15" s="23">
        <v>8</v>
      </c>
      <c r="I15" s="10">
        <f t="shared" si="2"/>
        <v>1112.8319999999999</v>
      </c>
      <c r="J15" s="10">
        <f t="shared" si="3"/>
        <v>24.482303999999999</v>
      </c>
      <c r="K15" s="23">
        <v>18</v>
      </c>
      <c r="L15" s="10">
        <f t="shared" si="4"/>
        <v>2503.8719999999998</v>
      </c>
      <c r="M15" s="10">
        <f t="shared" si="5"/>
        <v>55.085183999999998</v>
      </c>
    </row>
    <row r="16" spans="1:13" ht="20.25" customHeight="1">
      <c r="A16" s="23">
        <v>25</v>
      </c>
      <c r="B16" s="23">
        <v>21</v>
      </c>
      <c r="C16" s="10">
        <f t="shared" si="6"/>
        <v>121.71599999999998</v>
      </c>
      <c r="D16" s="10">
        <f t="shared" si="7"/>
        <v>3.0428999999999995</v>
      </c>
      <c r="E16" s="23">
        <v>8</v>
      </c>
      <c r="F16" s="10">
        <f t="shared" si="0"/>
        <v>973.72799999999984</v>
      </c>
      <c r="G16" s="10">
        <f t="shared" si="1"/>
        <v>24.343199999999996</v>
      </c>
      <c r="H16" s="23">
        <v>8</v>
      </c>
      <c r="I16" s="10">
        <f t="shared" si="2"/>
        <v>973.72799999999984</v>
      </c>
      <c r="J16" s="10">
        <f t="shared" si="3"/>
        <v>24.343199999999996</v>
      </c>
      <c r="K16" s="23">
        <v>18</v>
      </c>
      <c r="L16" s="10">
        <f t="shared" si="4"/>
        <v>2190.8879999999995</v>
      </c>
      <c r="M16" s="10">
        <f t="shared" si="5"/>
        <v>54.772199999999991</v>
      </c>
    </row>
    <row r="17" spans="1:13" ht="20.25" customHeight="1">
      <c r="A17" s="23">
        <v>28</v>
      </c>
      <c r="B17" s="23">
        <v>18</v>
      </c>
      <c r="C17" s="10">
        <f t="shared" si="6"/>
        <v>104.32799999999999</v>
      </c>
      <c r="D17" s="10">
        <f t="shared" si="7"/>
        <v>2.9211839999999998</v>
      </c>
      <c r="E17" s="23">
        <v>8</v>
      </c>
      <c r="F17" s="10">
        <f t="shared" si="0"/>
        <v>834.62399999999991</v>
      </c>
      <c r="G17" s="10">
        <f t="shared" si="1"/>
        <v>23.369471999999998</v>
      </c>
      <c r="H17" s="23">
        <v>8</v>
      </c>
      <c r="I17" s="10">
        <f t="shared" si="2"/>
        <v>834.62399999999991</v>
      </c>
      <c r="J17" s="10">
        <f t="shared" si="3"/>
        <v>23.369471999999998</v>
      </c>
      <c r="K17" s="23">
        <v>18</v>
      </c>
      <c r="L17" s="10">
        <f t="shared" si="4"/>
        <v>1877.9039999999998</v>
      </c>
      <c r="M17" s="10">
        <f t="shared" si="5"/>
        <v>52.581311999999997</v>
      </c>
    </row>
    <row r="18" spans="1:13" ht="20.25" customHeight="1">
      <c r="A18" s="23">
        <v>30</v>
      </c>
      <c r="B18" s="23">
        <v>17</v>
      </c>
      <c r="C18" s="10">
        <f>$B$4*B18</f>
        <v>98.531999999999982</v>
      </c>
      <c r="D18" s="10">
        <f t="shared" si="7"/>
        <v>2.9559599999999993</v>
      </c>
      <c r="E18" s="23">
        <v>8</v>
      </c>
      <c r="F18" s="10">
        <f t="shared" si="0"/>
        <v>788.25599999999986</v>
      </c>
      <c r="G18" s="10">
        <f t="shared" si="1"/>
        <v>23.647679999999994</v>
      </c>
      <c r="H18" s="23">
        <v>8</v>
      </c>
      <c r="I18" s="10">
        <f t="shared" si="2"/>
        <v>788.25599999999986</v>
      </c>
      <c r="J18" s="10">
        <f t="shared" si="3"/>
        <v>23.647679999999994</v>
      </c>
      <c r="K18" s="23">
        <v>18</v>
      </c>
      <c r="L18" s="10">
        <f t="shared" si="4"/>
        <v>1773.5759999999996</v>
      </c>
      <c r="M18" s="10">
        <f t="shared" si="5"/>
        <v>53.207279999999983</v>
      </c>
    </row>
    <row r="19" spans="1:13">
      <c r="A19" s="20" t="s">
        <v>40</v>
      </c>
      <c r="B19" s="58"/>
      <c r="C19" s="58"/>
      <c r="D19" s="58"/>
      <c r="E19" s="60">
        <v>23</v>
      </c>
      <c r="F19" s="60"/>
      <c r="G19" s="60"/>
      <c r="H19" s="60">
        <v>105</v>
      </c>
      <c r="I19" s="60"/>
      <c r="J19" s="60"/>
      <c r="K19" s="60">
        <v>109</v>
      </c>
      <c r="L19" s="60"/>
      <c r="M19" s="60"/>
    </row>
  </sheetData>
  <mergeCells count="9">
    <mergeCell ref="K6:M6"/>
    <mergeCell ref="A6:A7"/>
    <mergeCell ref="B6:D6"/>
    <mergeCell ref="E6:G6"/>
    <mergeCell ref="H6:J6"/>
    <mergeCell ref="B19:D19"/>
    <mergeCell ref="E19:G19"/>
    <mergeCell ref="H19:J19"/>
    <mergeCell ref="K19:M19"/>
  </mergeCells>
  <phoneticPr fontId="1" type="noConversion"/>
  <pageMargins left="0.35433070866141736" right="0.51181102362204722" top="0.98425196850393704" bottom="0.19685039370078741" header="0.39370078740157483" footer="0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O15"/>
  <sheetViews>
    <sheetView tabSelected="1" workbookViewId="0">
      <selection activeCell="S10" sqref="S10"/>
    </sheetView>
  </sheetViews>
  <sheetFormatPr defaultRowHeight="15.75"/>
  <cols>
    <col min="1" max="1" width="13.28515625" style="7" customWidth="1"/>
    <col min="2" max="2" width="9.85546875" style="7" customWidth="1"/>
    <col min="3" max="3" width="7.28515625" style="7" bestFit="1" customWidth="1"/>
    <col min="4" max="4" width="5.140625" style="7" customWidth="1"/>
    <col min="5" max="5" width="8.28515625" style="7" bestFit="1" customWidth="1"/>
    <col min="6" max="6" width="8.42578125" style="7" bestFit="1" customWidth="1"/>
    <col min="7" max="7" width="6.140625" style="7" bestFit="1" customWidth="1"/>
    <col min="8" max="8" width="8.28515625" style="7" bestFit="1" customWidth="1"/>
    <col min="9" max="9" width="8.42578125" style="7" bestFit="1" customWidth="1"/>
    <col min="10" max="10" width="7.7109375" style="7" customWidth="1"/>
    <col min="11" max="11" width="8.28515625" style="7" bestFit="1" customWidth="1"/>
    <col min="12" max="12" width="8.42578125" style="7" bestFit="1" customWidth="1"/>
    <col min="13" max="13" width="9.5703125" style="7" customWidth="1"/>
    <col min="14" max="16384" width="9.140625" style="7"/>
  </cols>
  <sheetData>
    <row r="1" spans="1:15" ht="69.75" customHeight="1"/>
    <row r="2" spans="1:15">
      <c r="B2" s="8">
        <f>2.8*2.07</f>
        <v>5.7959999999999994</v>
      </c>
      <c r="C2" s="8">
        <v>1000</v>
      </c>
      <c r="D2" s="8"/>
    </row>
    <row r="3" spans="1:15">
      <c r="A3" s="6" t="s">
        <v>9</v>
      </c>
      <c r="O3" s="7" t="s">
        <v>39</v>
      </c>
    </row>
    <row r="4" spans="1:15" s="9" customFormat="1" ht="22.5" customHeight="1">
      <c r="A4" s="55" t="s">
        <v>0</v>
      </c>
      <c r="B4" s="56" t="s">
        <v>2</v>
      </c>
      <c r="C4" s="56"/>
      <c r="D4" s="56"/>
      <c r="E4" s="56" t="s">
        <v>3</v>
      </c>
      <c r="F4" s="56"/>
      <c r="G4" s="56"/>
      <c r="H4" s="56" t="s">
        <v>21</v>
      </c>
      <c r="I4" s="56"/>
      <c r="J4" s="56"/>
      <c r="K4" s="56" t="s">
        <v>4</v>
      </c>
      <c r="L4" s="56"/>
      <c r="M4" s="56"/>
    </row>
    <row r="5" spans="1:15" s="9" customFormat="1" ht="35.25" customHeight="1">
      <c r="A5" s="55"/>
      <c r="B5" s="25" t="s">
        <v>36</v>
      </c>
      <c r="C5" s="26" t="s">
        <v>19</v>
      </c>
      <c r="D5" s="26" t="s">
        <v>20</v>
      </c>
      <c r="E5" s="26" t="s">
        <v>1</v>
      </c>
      <c r="F5" s="26" t="s">
        <v>19</v>
      </c>
      <c r="G5" s="26" t="s">
        <v>20</v>
      </c>
      <c r="H5" s="26" t="s">
        <v>1</v>
      </c>
      <c r="I5" s="26" t="s">
        <v>19</v>
      </c>
      <c r="J5" s="26" t="s">
        <v>20</v>
      </c>
      <c r="K5" s="26" t="s">
        <v>1</v>
      </c>
      <c r="L5" s="26" t="s">
        <v>19</v>
      </c>
      <c r="M5" s="26" t="s">
        <v>20</v>
      </c>
    </row>
    <row r="6" spans="1:15" s="9" customFormat="1" ht="35.25" customHeight="1">
      <c r="A6" s="22">
        <v>10</v>
      </c>
      <c r="B6" s="22">
        <v>54</v>
      </c>
      <c r="C6" s="11">
        <f t="shared" ref="C6:C11" si="0">$B$2*B6</f>
        <v>312.98399999999998</v>
      </c>
      <c r="D6" s="11">
        <f t="shared" ref="D6:D11" si="1">C6/($C$2/A6)</f>
        <v>3.1298399999999997</v>
      </c>
      <c r="E6" s="23">
        <v>8</v>
      </c>
      <c r="F6" s="11">
        <f t="shared" ref="F6:F11" si="2">E6*C6</f>
        <v>2503.8719999999998</v>
      </c>
      <c r="G6" s="11">
        <f t="shared" ref="G6:G11" si="3">E6*D6</f>
        <v>25.038719999999998</v>
      </c>
      <c r="H6" s="23">
        <v>8</v>
      </c>
      <c r="I6" s="11">
        <f t="shared" ref="I6:I11" si="4">H6*C6</f>
        <v>2503.8719999999998</v>
      </c>
      <c r="J6" s="11">
        <f t="shared" ref="J6:J11" si="5">H6*D6</f>
        <v>25.038719999999998</v>
      </c>
      <c r="K6" s="23">
        <v>18</v>
      </c>
      <c r="L6" s="11">
        <f t="shared" ref="L6:L11" si="6">K6*C6</f>
        <v>5633.7119999999995</v>
      </c>
      <c r="M6" s="11">
        <f t="shared" ref="M6:M11" si="7">K6*D6</f>
        <v>56.337119999999999</v>
      </c>
    </row>
    <row r="7" spans="1:15" ht="27" customHeight="1">
      <c r="A7" s="23">
        <v>16</v>
      </c>
      <c r="B7" s="23">
        <v>33</v>
      </c>
      <c r="C7" s="11">
        <f t="shared" si="0"/>
        <v>191.26799999999997</v>
      </c>
      <c r="D7" s="11">
        <f t="shared" si="1"/>
        <v>3.0602879999999995</v>
      </c>
      <c r="E7" s="23">
        <v>8</v>
      </c>
      <c r="F7" s="11">
        <f t="shared" si="2"/>
        <v>1530.1439999999998</v>
      </c>
      <c r="G7" s="11">
        <f t="shared" si="3"/>
        <v>24.482303999999996</v>
      </c>
      <c r="H7" s="23">
        <v>8</v>
      </c>
      <c r="I7" s="11">
        <f t="shared" si="4"/>
        <v>1530.1439999999998</v>
      </c>
      <c r="J7" s="11">
        <f t="shared" si="5"/>
        <v>24.482303999999996</v>
      </c>
      <c r="K7" s="23">
        <v>18</v>
      </c>
      <c r="L7" s="11">
        <f t="shared" si="6"/>
        <v>3442.8239999999996</v>
      </c>
      <c r="M7" s="11">
        <f t="shared" si="7"/>
        <v>55.085183999999991</v>
      </c>
    </row>
    <row r="8" spans="1:15" ht="27" customHeight="1">
      <c r="A8" s="23">
        <v>18</v>
      </c>
      <c r="B8" s="23">
        <v>29</v>
      </c>
      <c r="C8" s="11">
        <f t="shared" si="0"/>
        <v>168.08399999999997</v>
      </c>
      <c r="D8" s="11">
        <f t="shared" si="1"/>
        <v>3.0255119999999995</v>
      </c>
      <c r="E8" s="23">
        <v>8</v>
      </c>
      <c r="F8" s="11">
        <f t="shared" si="2"/>
        <v>1344.6719999999998</v>
      </c>
      <c r="G8" s="11">
        <f t="shared" si="3"/>
        <v>24.204095999999996</v>
      </c>
      <c r="H8" s="23">
        <v>8</v>
      </c>
      <c r="I8" s="11">
        <f t="shared" si="4"/>
        <v>1344.6719999999998</v>
      </c>
      <c r="J8" s="11">
        <f t="shared" si="5"/>
        <v>24.204095999999996</v>
      </c>
      <c r="K8" s="23">
        <v>18</v>
      </c>
      <c r="L8" s="11">
        <f t="shared" si="6"/>
        <v>3025.5119999999997</v>
      </c>
      <c r="M8" s="11">
        <f t="shared" si="7"/>
        <v>54.459215999999991</v>
      </c>
    </row>
    <row r="9" spans="1:15" ht="27" customHeight="1">
      <c r="A9" s="23">
        <v>19</v>
      </c>
      <c r="B9" s="23">
        <v>28</v>
      </c>
      <c r="C9" s="11">
        <f t="shared" si="0"/>
        <v>162.28799999999998</v>
      </c>
      <c r="D9" s="11">
        <f t="shared" si="1"/>
        <v>3.083472</v>
      </c>
      <c r="E9" s="23">
        <v>8</v>
      </c>
      <c r="F9" s="11">
        <f t="shared" si="2"/>
        <v>1298.3039999999999</v>
      </c>
      <c r="G9" s="11">
        <f t="shared" si="3"/>
        <v>24.667776</v>
      </c>
      <c r="H9" s="23">
        <v>8</v>
      </c>
      <c r="I9" s="11">
        <f t="shared" si="4"/>
        <v>1298.3039999999999</v>
      </c>
      <c r="J9" s="11">
        <f t="shared" si="5"/>
        <v>24.667776</v>
      </c>
      <c r="K9" s="23">
        <v>18</v>
      </c>
      <c r="L9" s="11">
        <f t="shared" si="6"/>
        <v>2921.1839999999997</v>
      </c>
      <c r="M9" s="11">
        <f t="shared" si="7"/>
        <v>55.502496000000001</v>
      </c>
    </row>
    <row r="10" spans="1:15" ht="27" customHeight="1">
      <c r="A10" s="23">
        <v>22</v>
      </c>
      <c r="B10" s="23">
        <v>24</v>
      </c>
      <c r="C10" s="11">
        <f t="shared" si="0"/>
        <v>139.10399999999998</v>
      </c>
      <c r="D10" s="11">
        <f t="shared" si="1"/>
        <v>3.0602879999999999</v>
      </c>
      <c r="E10" s="23">
        <v>8</v>
      </c>
      <c r="F10" s="11">
        <f t="shared" si="2"/>
        <v>1112.8319999999999</v>
      </c>
      <c r="G10" s="11">
        <f t="shared" si="3"/>
        <v>24.482303999999999</v>
      </c>
      <c r="H10" s="23">
        <v>8</v>
      </c>
      <c r="I10" s="11">
        <f t="shared" si="4"/>
        <v>1112.8319999999999</v>
      </c>
      <c r="J10" s="11">
        <f t="shared" si="5"/>
        <v>24.482303999999999</v>
      </c>
      <c r="K10" s="23">
        <v>18</v>
      </c>
      <c r="L10" s="11">
        <f t="shared" si="6"/>
        <v>2503.8719999999998</v>
      </c>
      <c r="M10" s="11">
        <f t="shared" si="7"/>
        <v>55.085183999999998</v>
      </c>
    </row>
    <row r="11" spans="1:15" ht="27" customHeight="1">
      <c r="A11" s="23">
        <v>25</v>
      </c>
      <c r="B11" s="23">
        <v>21</v>
      </c>
      <c r="C11" s="11">
        <f t="shared" si="0"/>
        <v>121.71599999999998</v>
      </c>
      <c r="D11" s="11">
        <f t="shared" si="1"/>
        <v>3.0428999999999995</v>
      </c>
      <c r="E11" s="23">
        <v>8</v>
      </c>
      <c r="F11" s="11">
        <f t="shared" si="2"/>
        <v>973.72799999999984</v>
      </c>
      <c r="G11" s="11">
        <f t="shared" si="3"/>
        <v>24.343199999999996</v>
      </c>
      <c r="H11" s="23">
        <v>8</v>
      </c>
      <c r="I11" s="11">
        <f t="shared" si="4"/>
        <v>973.72799999999984</v>
      </c>
      <c r="J11" s="11">
        <f t="shared" si="5"/>
        <v>24.343199999999996</v>
      </c>
      <c r="K11" s="23">
        <v>18</v>
      </c>
      <c r="L11" s="11">
        <f t="shared" si="6"/>
        <v>2190.8879999999995</v>
      </c>
      <c r="M11" s="11">
        <f t="shared" si="7"/>
        <v>54.772199999999991</v>
      </c>
    </row>
    <row r="12" spans="1:15">
      <c r="A12" s="20" t="s">
        <v>40</v>
      </c>
      <c r="B12" s="58"/>
      <c r="C12" s="58"/>
      <c r="D12" s="58"/>
      <c r="E12" s="60">
        <v>23</v>
      </c>
      <c r="F12" s="60"/>
      <c r="G12" s="60"/>
      <c r="H12" s="60">
        <v>106</v>
      </c>
      <c r="I12" s="60"/>
      <c r="J12" s="60"/>
      <c r="K12" s="60">
        <v>109</v>
      </c>
      <c r="L12" s="60"/>
      <c r="M12" s="60"/>
    </row>
    <row r="13" spans="1:15">
      <c r="A13" s="41" t="s">
        <v>39</v>
      </c>
    </row>
    <row r="14" spans="1:15">
      <c r="A14" s="42" t="s">
        <v>37</v>
      </c>
    </row>
    <row r="15" spans="1:15" ht="23.25" customHeight="1">
      <c r="A15" s="42" t="s">
        <v>38</v>
      </c>
    </row>
  </sheetData>
  <mergeCells count="9">
    <mergeCell ref="K4:M4"/>
    <mergeCell ref="A4:A5"/>
    <mergeCell ref="B4:D4"/>
    <mergeCell ref="E4:G4"/>
    <mergeCell ref="H4:J4"/>
    <mergeCell ref="B12:D12"/>
    <mergeCell ref="E12:G12"/>
    <mergeCell ref="H12:J12"/>
    <mergeCell ref="K12:M12"/>
  </mergeCells>
  <phoneticPr fontId="1" type="noConversion"/>
  <pageMargins left="0.31496062992125984" right="0.51181102362204722" top="0.39370078740157483" bottom="0.39370078740157483" header="0.51181102362204722" footer="0.11811023622047245"/>
  <pageSetup paperSize="9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K10"/>
  <sheetViews>
    <sheetView workbookViewId="0">
      <selection activeCell="H10" sqref="H10:H11"/>
    </sheetView>
  </sheetViews>
  <sheetFormatPr defaultRowHeight="12.75"/>
  <cols>
    <col min="1" max="1" width="17.28515625" style="1" bestFit="1" customWidth="1"/>
    <col min="2" max="2" width="14" style="1" customWidth="1"/>
    <col min="3" max="3" width="7.28515625" style="1" bestFit="1" customWidth="1"/>
    <col min="4" max="4" width="8.28515625" style="1" bestFit="1" customWidth="1"/>
    <col min="5" max="5" width="8.42578125" style="1" bestFit="1" customWidth="1"/>
    <col min="6" max="6" width="8" style="1" customWidth="1"/>
    <col min="7" max="7" width="10.7109375" style="1" customWidth="1"/>
    <col min="8" max="16384" width="9.140625" style="1"/>
  </cols>
  <sheetData>
    <row r="1" spans="1:11" ht="75.75" customHeight="1">
      <c r="B1" s="2"/>
      <c r="C1" s="2"/>
    </row>
    <row r="2" spans="1:11" s="5" customFormat="1" ht="24" customHeight="1">
      <c r="A2" s="6" t="s">
        <v>11</v>
      </c>
      <c r="B2" s="6"/>
    </row>
    <row r="3" spans="1:11" s="3" customFormat="1" ht="18.75">
      <c r="A3" s="73" t="s">
        <v>26</v>
      </c>
      <c r="B3" s="56" t="s">
        <v>2</v>
      </c>
      <c r="C3" s="56"/>
      <c r="D3" s="56" t="s">
        <v>3</v>
      </c>
      <c r="E3" s="56"/>
      <c r="F3" s="56" t="s">
        <v>24</v>
      </c>
      <c r="G3" s="56"/>
      <c r="H3" s="56" t="s">
        <v>25</v>
      </c>
      <c r="I3" s="56"/>
      <c r="J3" s="56" t="s">
        <v>23</v>
      </c>
      <c r="K3" s="56"/>
    </row>
    <row r="4" spans="1:11" s="3" customFormat="1" ht="18.75">
      <c r="A4" s="73"/>
      <c r="B4" s="25" t="s">
        <v>36</v>
      </c>
      <c r="C4" s="26" t="s">
        <v>19</v>
      </c>
      <c r="D4" s="26" t="s">
        <v>1</v>
      </c>
      <c r="E4" s="26" t="s">
        <v>19</v>
      </c>
      <c r="F4" s="26" t="s">
        <v>1</v>
      </c>
      <c r="G4" s="26" t="s">
        <v>19</v>
      </c>
      <c r="H4" s="26" t="s">
        <v>1</v>
      </c>
      <c r="I4" s="26" t="s">
        <v>19</v>
      </c>
      <c r="J4" s="26" t="s">
        <v>1</v>
      </c>
      <c r="K4" s="26" t="s">
        <v>19</v>
      </c>
    </row>
    <row r="5" spans="1:11" s="4" customFormat="1" ht="23.25" customHeight="1">
      <c r="A5" s="33" t="s">
        <v>27</v>
      </c>
      <c r="B5" s="27">
        <f>60*8</f>
        <v>480</v>
      </c>
      <c r="C5" s="28">
        <v>127.843</v>
      </c>
      <c r="D5" s="27">
        <v>22</v>
      </c>
      <c r="E5" s="28">
        <f>D5*C5</f>
        <v>2812.5460000000003</v>
      </c>
      <c r="F5" s="27">
        <v>20</v>
      </c>
      <c r="G5" s="28">
        <f>F5*C5</f>
        <v>2556.86</v>
      </c>
      <c r="H5" s="19">
        <v>54</v>
      </c>
      <c r="I5" s="29">
        <f>C5*H5</f>
        <v>6903.5219999999999</v>
      </c>
      <c r="J5" s="19">
        <v>60</v>
      </c>
      <c r="K5" s="29">
        <f>C5*J5</f>
        <v>7670.58</v>
      </c>
    </row>
    <row r="6" spans="1:11" ht="24" customHeight="1">
      <c r="A6" s="20" t="s">
        <v>28</v>
      </c>
      <c r="B6" s="31">
        <v>540</v>
      </c>
      <c r="C6" s="28">
        <v>143.82</v>
      </c>
      <c r="D6" s="31">
        <v>22</v>
      </c>
      <c r="E6" s="28">
        <f>D6*C6</f>
        <v>3164.04</v>
      </c>
      <c r="F6" s="31">
        <v>20</v>
      </c>
      <c r="G6" s="28">
        <f>F6*C6</f>
        <v>2876.3999999999996</v>
      </c>
      <c r="H6" s="31">
        <v>54</v>
      </c>
      <c r="I6" s="29">
        <f>C6*H6</f>
        <v>7766.28</v>
      </c>
      <c r="J6" s="31">
        <v>60</v>
      </c>
      <c r="K6" s="29">
        <f>C6*J6</f>
        <v>8629.1999999999989</v>
      </c>
    </row>
    <row r="7" spans="1:11" ht="15.75">
      <c r="A7" s="20" t="s">
        <v>40</v>
      </c>
      <c r="B7" s="67"/>
      <c r="C7" s="67"/>
      <c r="D7" s="60">
        <v>12</v>
      </c>
      <c r="E7" s="60"/>
      <c r="F7" s="60">
        <v>113</v>
      </c>
      <c r="G7" s="60"/>
      <c r="H7" s="60">
        <v>114</v>
      </c>
      <c r="I7" s="60"/>
      <c r="J7" s="60">
        <v>115</v>
      </c>
      <c r="K7" s="60"/>
    </row>
    <row r="8" spans="1:11" s="7" customFormat="1" ht="15.75">
      <c r="A8" s="41"/>
    </row>
    <row r="9" spans="1:11" s="7" customFormat="1" ht="15.75">
      <c r="A9" s="42"/>
    </row>
    <row r="10" spans="1:11" s="7" customFormat="1" ht="26.25" customHeight="1">
      <c r="A10" s="42"/>
    </row>
  </sheetData>
  <mergeCells count="11">
    <mergeCell ref="H7:I7"/>
    <mergeCell ref="J7:K7"/>
    <mergeCell ref="H3:I3"/>
    <mergeCell ref="J3:K3"/>
    <mergeCell ref="F3:G3"/>
    <mergeCell ref="A3:A4"/>
    <mergeCell ref="B7:C7"/>
    <mergeCell ref="D7:E7"/>
    <mergeCell ref="F7:G7"/>
    <mergeCell ref="B3:C3"/>
    <mergeCell ref="D3:E3"/>
  </mergeCells>
  <phoneticPr fontId="1" type="noConversion"/>
  <pageMargins left="0.67" right="0.62" top="1" bottom="1" header="0.5" footer="0.5"/>
  <pageSetup paperSize="9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K10"/>
  <sheetViews>
    <sheetView workbookViewId="0">
      <selection activeCell="K19" sqref="K19"/>
    </sheetView>
  </sheetViews>
  <sheetFormatPr defaultRowHeight="15.75"/>
  <cols>
    <col min="1" max="1" width="14.140625" style="7" customWidth="1"/>
    <col min="2" max="2" width="13.5703125" style="7" bestFit="1" customWidth="1"/>
    <col min="3" max="3" width="7.28515625" style="7" bestFit="1" customWidth="1"/>
    <col min="4" max="4" width="8.85546875" style="7" customWidth="1"/>
    <col min="5" max="5" width="8.42578125" style="7" bestFit="1" customWidth="1"/>
    <col min="6" max="6" width="9.85546875" style="7" customWidth="1"/>
    <col min="7" max="7" width="10.7109375" style="7" customWidth="1"/>
    <col min="8" max="8" width="10.42578125" style="7" customWidth="1"/>
    <col min="9" max="9" width="10.85546875" style="7" customWidth="1"/>
    <col min="10" max="10" width="9.140625" style="7"/>
    <col min="11" max="11" width="9.5703125" style="7" bestFit="1" customWidth="1"/>
    <col min="12" max="16384" width="9.140625" style="7"/>
  </cols>
  <sheetData>
    <row r="1" spans="1:11" ht="69" customHeight="1">
      <c r="B1" s="8"/>
      <c r="C1" s="8"/>
    </row>
    <row r="2" spans="1:11" s="6" customFormat="1">
      <c r="A2" s="74" t="s">
        <v>12</v>
      </c>
      <c r="B2" s="74"/>
    </row>
    <row r="3" spans="1:11" s="9" customFormat="1" ht="18.75">
      <c r="A3" s="56" t="s">
        <v>13</v>
      </c>
      <c r="B3" s="56" t="s">
        <v>2</v>
      </c>
      <c r="C3" s="56"/>
      <c r="D3" s="56" t="s">
        <v>3</v>
      </c>
      <c r="E3" s="56"/>
      <c r="F3" s="56" t="s">
        <v>24</v>
      </c>
      <c r="G3" s="56"/>
      <c r="H3" s="56" t="s">
        <v>25</v>
      </c>
      <c r="I3" s="56"/>
      <c r="J3" s="56" t="s">
        <v>23</v>
      </c>
      <c r="K3" s="56"/>
    </row>
    <row r="4" spans="1:11" s="9" customFormat="1" ht="33" customHeight="1">
      <c r="A4" s="56"/>
      <c r="B4" s="25" t="s">
        <v>36</v>
      </c>
      <c r="C4" s="26" t="s">
        <v>19</v>
      </c>
      <c r="D4" s="26" t="s">
        <v>1</v>
      </c>
      <c r="E4" s="26" t="s">
        <v>19</v>
      </c>
      <c r="F4" s="26" t="s">
        <v>1</v>
      </c>
      <c r="G4" s="26" t="s">
        <v>19</v>
      </c>
      <c r="H4" s="26" t="s">
        <v>1</v>
      </c>
      <c r="I4" s="26" t="s">
        <v>19</v>
      </c>
      <c r="J4" s="26" t="s">
        <v>1</v>
      </c>
      <c r="K4" s="26" t="s">
        <v>19</v>
      </c>
    </row>
    <row r="5" spans="1:11" s="17" customFormat="1">
      <c r="A5" s="18">
        <v>150</v>
      </c>
      <c r="B5" s="18">
        <v>495</v>
      </c>
      <c r="C5" s="21">
        <v>193.05</v>
      </c>
      <c r="D5" s="18">
        <v>20</v>
      </c>
      <c r="E5" s="21">
        <f>D5*C5</f>
        <v>3861</v>
      </c>
      <c r="F5" s="18">
        <v>8</v>
      </c>
      <c r="G5" s="21">
        <f>F5*C5</f>
        <v>1544.4</v>
      </c>
      <c r="H5" s="19">
        <v>46</v>
      </c>
      <c r="I5" s="24">
        <f>C5*H5</f>
        <v>8880.3000000000011</v>
      </c>
      <c r="J5" s="19">
        <v>52</v>
      </c>
      <c r="K5" s="24">
        <f>C5*J5</f>
        <v>10038.6</v>
      </c>
    </row>
    <row r="6" spans="1:11">
      <c r="A6" s="23">
        <v>250</v>
      </c>
      <c r="B6" s="23">
        <v>306</v>
      </c>
      <c r="C6" s="21">
        <v>198.9</v>
      </c>
      <c r="D6" s="23">
        <v>20</v>
      </c>
      <c r="E6" s="21">
        <f>D6*C6</f>
        <v>3978</v>
      </c>
      <c r="F6" s="23">
        <v>8</v>
      </c>
      <c r="G6" s="21">
        <f>F6*C6</f>
        <v>1591.2</v>
      </c>
      <c r="H6" s="23">
        <v>46</v>
      </c>
      <c r="I6" s="24">
        <f>C6*H6</f>
        <v>9149.4</v>
      </c>
      <c r="J6" s="23">
        <v>52</v>
      </c>
      <c r="K6" s="24">
        <f>C6*J6</f>
        <v>10342.800000000001</v>
      </c>
    </row>
    <row r="7" spans="1:11" ht="13.5" customHeight="1">
      <c r="A7" s="20" t="s">
        <v>40</v>
      </c>
      <c r="B7" s="58"/>
      <c r="C7" s="58"/>
      <c r="D7" s="60">
        <v>13</v>
      </c>
      <c r="E7" s="60"/>
      <c r="F7" s="60">
        <v>116</v>
      </c>
      <c r="G7" s="60"/>
      <c r="H7" s="60">
        <v>117</v>
      </c>
      <c r="I7" s="60"/>
      <c r="J7" s="60">
        <v>118</v>
      </c>
      <c r="K7" s="60"/>
    </row>
    <row r="8" spans="1:11">
      <c r="A8" s="41"/>
    </row>
    <row r="9" spans="1:11">
      <c r="A9" s="42"/>
    </row>
    <row r="10" spans="1:11" ht="26.25" customHeight="1">
      <c r="A10" s="42"/>
    </row>
  </sheetData>
  <mergeCells count="12">
    <mergeCell ref="J7:K7"/>
    <mergeCell ref="J3:K3"/>
    <mergeCell ref="H3:I3"/>
    <mergeCell ref="F3:G3"/>
    <mergeCell ref="F7:G7"/>
    <mergeCell ref="H7:I7"/>
    <mergeCell ref="B7:C7"/>
    <mergeCell ref="D7:E7"/>
    <mergeCell ref="A2:B2"/>
    <mergeCell ref="B3:C3"/>
    <mergeCell ref="D3:E3"/>
    <mergeCell ref="A3:A4"/>
  </mergeCells>
  <phoneticPr fontId="1" type="noConversion"/>
  <pageMargins left="0.65" right="0.66" top="1" bottom="1" header="0.5" footer="0.5"/>
  <pageSetup paperSize="9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29"/>
  <sheetViews>
    <sheetView topLeftCell="A16" workbookViewId="0">
      <selection activeCell="K12" sqref="K12"/>
    </sheetView>
  </sheetViews>
  <sheetFormatPr defaultRowHeight="15.75"/>
  <cols>
    <col min="1" max="1" width="21.28515625" style="7" customWidth="1"/>
    <col min="2" max="2" width="7.5703125" style="7" customWidth="1"/>
    <col min="3" max="3" width="7.28515625" style="7" bestFit="1" customWidth="1"/>
    <col min="4" max="4" width="9.7109375" style="7" customWidth="1"/>
    <col min="5" max="5" width="10.85546875" style="7" customWidth="1"/>
    <col min="6" max="6" width="9.85546875" style="7" customWidth="1"/>
    <col min="7" max="7" width="10" style="7" customWidth="1"/>
    <col min="8" max="8" width="8.7109375" style="7" customWidth="1"/>
    <col min="9" max="9" width="9.85546875" style="7" customWidth="1"/>
    <col min="10" max="10" width="8.7109375" style="7" customWidth="1"/>
    <col min="11" max="12" width="9.7109375" style="7" customWidth="1"/>
    <col min="13" max="13" width="8.140625" style="7" customWidth="1"/>
    <col min="14" max="14" width="9" style="7" customWidth="1"/>
    <col min="15" max="15" width="8.28515625" style="7" customWidth="1"/>
    <col min="16" max="16" width="8.28515625" style="7" bestFit="1" customWidth="1"/>
    <col min="17" max="17" width="8.140625" style="7" customWidth="1"/>
    <col min="18" max="16384" width="9.140625" style="7"/>
  </cols>
  <sheetData>
    <row r="1" spans="1:17" ht="67.5" customHeight="1">
      <c r="B1" s="8"/>
      <c r="C1" s="8"/>
    </row>
    <row r="2" spans="1:17" s="6" customFormat="1">
      <c r="A2" s="6" t="s">
        <v>17</v>
      </c>
    </row>
    <row r="3" spans="1:17" s="6" customFormat="1"/>
    <row r="4" spans="1:17" s="9" customFormat="1" ht="36" customHeight="1">
      <c r="A4" s="78" t="s">
        <v>14</v>
      </c>
      <c r="B4" s="77" t="s">
        <v>2</v>
      </c>
      <c r="C4" s="77"/>
      <c r="D4" s="77" t="s">
        <v>15</v>
      </c>
      <c r="E4" s="77"/>
      <c r="F4" s="77" t="s">
        <v>16</v>
      </c>
      <c r="G4" s="77"/>
      <c r="H4" s="76" t="s">
        <v>18</v>
      </c>
      <c r="I4" s="76"/>
      <c r="J4" s="77" t="s">
        <v>24</v>
      </c>
      <c r="K4" s="77"/>
      <c r="L4" s="76" t="s">
        <v>22</v>
      </c>
      <c r="M4" s="76"/>
      <c r="N4" s="76" t="s">
        <v>31</v>
      </c>
      <c r="O4" s="76"/>
      <c r="P4" s="76" t="s">
        <v>32</v>
      </c>
      <c r="Q4" s="76"/>
    </row>
    <row r="5" spans="1:17" s="9" customFormat="1" ht="30.75" customHeight="1">
      <c r="A5" s="79"/>
      <c r="B5" s="25" t="s">
        <v>36</v>
      </c>
      <c r="C5" s="44" t="s">
        <v>19</v>
      </c>
      <c r="D5" s="44" t="s">
        <v>1</v>
      </c>
      <c r="E5" s="44" t="s">
        <v>19</v>
      </c>
      <c r="F5" s="44" t="s">
        <v>1</v>
      </c>
      <c r="G5" s="44" t="s">
        <v>19</v>
      </c>
      <c r="H5" s="44" t="s">
        <v>1</v>
      </c>
      <c r="I5" s="44" t="s">
        <v>19</v>
      </c>
      <c r="J5" s="44" t="s">
        <v>1</v>
      </c>
      <c r="K5" s="44" t="s">
        <v>19</v>
      </c>
      <c r="L5" s="44" t="s">
        <v>1</v>
      </c>
      <c r="M5" s="44" t="s">
        <v>19</v>
      </c>
      <c r="N5" s="44" t="s">
        <v>1</v>
      </c>
      <c r="O5" s="44" t="s">
        <v>19</v>
      </c>
      <c r="P5" s="44" t="s">
        <v>1</v>
      </c>
      <c r="Q5" s="44" t="s">
        <v>19</v>
      </c>
    </row>
    <row r="6" spans="1:17" s="34" customFormat="1" ht="31.5">
      <c r="A6" s="40" t="s">
        <v>29</v>
      </c>
      <c r="B6" s="27">
        <f>60*8</f>
        <v>480</v>
      </c>
      <c r="C6" s="28">
        <v>127.84</v>
      </c>
      <c r="D6" s="27">
        <v>13</v>
      </c>
      <c r="E6" s="28">
        <f>D6*C6</f>
        <v>1661.92</v>
      </c>
      <c r="F6" s="30">
        <v>10</v>
      </c>
      <c r="G6" s="28">
        <f>C6*F6</f>
        <v>1278.4000000000001</v>
      </c>
      <c r="H6" s="30">
        <v>5</v>
      </c>
      <c r="I6" s="28">
        <f>C6*H6</f>
        <v>639.20000000000005</v>
      </c>
      <c r="J6" s="27">
        <v>10</v>
      </c>
      <c r="K6" s="28">
        <f>J6*C6</f>
        <v>1278.4000000000001</v>
      </c>
      <c r="L6" s="19">
        <v>24</v>
      </c>
      <c r="M6" s="29">
        <f>C6*L6</f>
        <v>3068.16</v>
      </c>
      <c r="N6" s="19">
        <v>24</v>
      </c>
      <c r="O6" s="29">
        <f>C6*N6</f>
        <v>3068.16</v>
      </c>
      <c r="P6" s="27">
        <v>30</v>
      </c>
      <c r="Q6" s="28">
        <f>P6*C6</f>
        <v>3835.2000000000003</v>
      </c>
    </row>
    <row r="7" spans="1:17" s="35" customFormat="1" ht="31.5">
      <c r="A7" s="40" t="s">
        <v>30</v>
      </c>
      <c r="B7" s="31">
        <v>306</v>
      </c>
      <c r="C7" s="28">
        <v>198.9</v>
      </c>
      <c r="D7" s="31">
        <v>7</v>
      </c>
      <c r="E7" s="28">
        <f>D7*C7</f>
        <v>1392.3</v>
      </c>
      <c r="F7" s="43">
        <v>9</v>
      </c>
      <c r="G7" s="28">
        <f>C7*F7</f>
        <v>1790.1000000000001</v>
      </c>
      <c r="H7" s="43">
        <v>14</v>
      </c>
      <c r="I7" s="28">
        <f>C7*H7</f>
        <v>2784.6</v>
      </c>
      <c r="J7" s="31">
        <v>4</v>
      </c>
      <c r="K7" s="28">
        <f>J7*C7</f>
        <v>795.6</v>
      </c>
      <c r="L7" s="31">
        <v>30</v>
      </c>
      <c r="M7" s="29">
        <f>C7*L7</f>
        <v>5967</v>
      </c>
      <c r="N7" s="31">
        <v>36</v>
      </c>
      <c r="O7" s="29">
        <f>C7*N7</f>
        <v>7160.4000000000005</v>
      </c>
      <c r="P7" s="31">
        <v>30</v>
      </c>
      <c r="Q7" s="28">
        <f>P7*C7</f>
        <v>5967</v>
      </c>
    </row>
    <row r="8" spans="1:17" s="53" customFormat="1">
      <c r="A8" s="52" t="s">
        <v>40</v>
      </c>
      <c r="B8" s="75"/>
      <c r="C8" s="75"/>
      <c r="D8" s="75">
        <v>15</v>
      </c>
      <c r="E8" s="75"/>
      <c r="F8" s="75">
        <v>14</v>
      </c>
      <c r="G8" s="75"/>
      <c r="H8" s="75">
        <v>16</v>
      </c>
      <c r="I8" s="75"/>
      <c r="J8" s="75"/>
      <c r="K8" s="75"/>
      <c r="L8" s="75">
        <v>119</v>
      </c>
      <c r="M8" s="75"/>
      <c r="N8" s="75">
        <v>125</v>
      </c>
      <c r="O8" s="75"/>
      <c r="P8" s="75">
        <v>120</v>
      </c>
      <c r="Q8" s="75"/>
    </row>
    <row r="9" spans="1:17" s="36" customFormat="1">
      <c r="A9" s="37"/>
      <c r="B9" s="37"/>
      <c r="C9" s="37"/>
      <c r="D9" s="37"/>
      <c r="E9" s="38"/>
      <c r="F9" s="37"/>
      <c r="G9" s="38"/>
      <c r="H9" s="37"/>
      <c r="I9" s="38"/>
      <c r="J9" s="37"/>
      <c r="K9" s="38"/>
      <c r="L9" s="37"/>
      <c r="M9" s="38"/>
      <c r="N9" s="37"/>
      <c r="O9" s="38"/>
      <c r="P9" s="37"/>
      <c r="Q9" s="38"/>
    </row>
    <row r="10" spans="1:17" s="9" customFormat="1" ht="36" customHeight="1">
      <c r="A10" s="77" t="s">
        <v>14</v>
      </c>
      <c r="B10" s="77" t="s">
        <v>2</v>
      </c>
      <c r="C10" s="77"/>
      <c r="D10" s="77" t="s">
        <v>15</v>
      </c>
      <c r="E10" s="77"/>
      <c r="F10" s="77" t="s">
        <v>16</v>
      </c>
      <c r="G10" s="77"/>
      <c r="H10" s="76" t="s">
        <v>18</v>
      </c>
      <c r="I10" s="76"/>
      <c r="J10" s="77" t="s">
        <v>24</v>
      </c>
      <c r="K10" s="77"/>
      <c r="L10" s="76" t="s">
        <v>22</v>
      </c>
      <c r="M10" s="76"/>
      <c r="N10" s="76" t="s">
        <v>31</v>
      </c>
      <c r="O10" s="76"/>
      <c r="P10" s="76" t="s">
        <v>32</v>
      </c>
      <c r="Q10" s="76"/>
    </row>
    <row r="11" spans="1:17" s="9" customFormat="1" ht="30.75" customHeight="1">
      <c r="A11" s="77"/>
      <c r="B11" s="25" t="s">
        <v>36</v>
      </c>
      <c r="C11" s="44" t="s">
        <v>19</v>
      </c>
      <c r="D11" s="44" t="s">
        <v>1</v>
      </c>
      <c r="E11" s="44" t="s">
        <v>19</v>
      </c>
      <c r="F11" s="44" t="s">
        <v>1</v>
      </c>
      <c r="G11" s="44" t="s">
        <v>19</v>
      </c>
      <c r="H11" s="44" t="s">
        <v>1</v>
      </c>
      <c r="I11" s="44" t="s">
        <v>19</v>
      </c>
      <c r="J11" s="44" t="s">
        <v>1</v>
      </c>
      <c r="K11" s="44" t="s">
        <v>19</v>
      </c>
      <c r="L11" s="44" t="s">
        <v>1</v>
      </c>
      <c r="M11" s="44" t="s">
        <v>19</v>
      </c>
      <c r="N11" s="44" t="s">
        <v>1</v>
      </c>
      <c r="O11" s="44" t="s">
        <v>19</v>
      </c>
      <c r="P11" s="44" t="s">
        <v>1</v>
      </c>
      <c r="Q11" s="44" t="s">
        <v>19</v>
      </c>
    </row>
    <row r="12" spans="1:17" s="12" customFormat="1" ht="31.5">
      <c r="A12" s="40" t="s">
        <v>29</v>
      </c>
      <c r="B12" s="27">
        <f>60*8</f>
        <v>480</v>
      </c>
      <c r="C12" s="28">
        <v>127.84</v>
      </c>
      <c r="D12" s="31">
        <v>13</v>
      </c>
      <c r="E12" s="31">
        <f>C12*D12</f>
        <v>1661.92</v>
      </c>
      <c r="F12" s="31">
        <v>10</v>
      </c>
      <c r="G12" s="31">
        <f>C12*F12</f>
        <v>1278.4000000000001</v>
      </c>
      <c r="H12" s="31">
        <v>5</v>
      </c>
      <c r="I12" s="31">
        <f>H12*C12</f>
        <v>639.20000000000005</v>
      </c>
      <c r="J12" s="31">
        <v>10</v>
      </c>
      <c r="K12" s="31">
        <f>C12*J12</f>
        <v>1278.4000000000001</v>
      </c>
      <c r="L12" s="31">
        <v>24</v>
      </c>
      <c r="M12" s="50">
        <f>C12*L12</f>
        <v>3068.16</v>
      </c>
      <c r="N12" s="31">
        <v>24</v>
      </c>
      <c r="O12" s="31">
        <f>N12*C12</f>
        <v>3068.16</v>
      </c>
      <c r="P12" s="31">
        <v>30</v>
      </c>
      <c r="Q12" s="31">
        <f>C12*P12</f>
        <v>3835.2000000000003</v>
      </c>
    </row>
    <row r="13" spans="1:17" s="12" customFormat="1" ht="31.5">
      <c r="A13" s="40" t="s">
        <v>33</v>
      </c>
      <c r="B13" s="31">
        <v>495</v>
      </c>
      <c r="C13" s="32">
        <v>193.05</v>
      </c>
      <c r="D13" s="31">
        <v>7</v>
      </c>
      <c r="E13" s="31">
        <f>D13*C13</f>
        <v>1351.3500000000001</v>
      </c>
      <c r="F13" s="31">
        <v>9</v>
      </c>
      <c r="G13" s="31">
        <f>F13*C13</f>
        <v>1737.45</v>
      </c>
      <c r="H13" s="31">
        <v>14</v>
      </c>
      <c r="I13" s="31">
        <f>H13*C13</f>
        <v>2702.7000000000003</v>
      </c>
      <c r="J13" s="31">
        <v>4</v>
      </c>
      <c r="K13" s="31">
        <f>J13*C13</f>
        <v>772.2</v>
      </c>
      <c r="L13" s="31">
        <v>30</v>
      </c>
      <c r="M13" s="31">
        <f>L13*C13</f>
        <v>5791.5</v>
      </c>
      <c r="N13" s="31">
        <v>36</v>
      </c>
      <c r="O13" s="31">
        <f>N13*C13</f>
        <v>6949.8</v>
      </c>
      <c r="P13" s="31">
        <v>30</v>
      </c>
      <c r="Q13" s="31">
        <f>P13*C13</f>
        <v>5791.5</v>
      </c>
    </row>
    <row r="14" spans="1:17" s="53" customFormat="1">
      <c r="A14" s="52" t="s">
        <v>40</v>
      </c>
      <c r="B14" s="75"/>
      <c r="C14" s="75"/>
      <c r="D14" s="75">
        <v>15</v>
      </c>
      <c r="E14" s="75"/>
      <c r="F14" s="75">
        <v>14</v>
      </c>
      <c r="G14" s="75"/>
      <c r="H14" s="75">
        <v>16</v>
      </c>
      <c r="I14" s="75"/>
      <c r="J14" s="75">
        <v>121</v>
      </c>
      <c r="K14" s="75"/>
      <c r="L14" s="75">
        <v>119</v>
      </c>
      <c r="M14" s="75"/>
      <c r="N14" s="75">
        <v>125</v>
      </c>
      <c r="O14" s="75"/>
      <c r="P14" s="75">
        <v>120</v>
      </c>
      <c r="Q14" s="75"/>
    </row>
    <row r="15" spans="1:17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</row>
    <row r="16" spans="1:17" s="9" customFormat="1" ht="36" customHeight="1">
      <c r="A16" s="77" t="s">
        <v>14</v>
      </c>
      <c r="B16" s="77" t="s">
        <v>2</v>
      </c>
      <c r="C16" s="77"/>
      <c r="D16" s="77" t="s">
        <v>15</v>
      </c>
      <c r="E16" s="77"/>
      <c r="F16" s="77" t="s">
        <v>16</v>
      </c>
      <c r="G16" s="77"/>
      <c r="H16" s="76" t="s">
        <v>18</v>
      </c>
      <c r="I16" s="76"/>
      <c r="J16" s="77" t="s">
        <v>24</v>
      </c>
      <c r="K16" s="77"/>
      <c r="L16" s="76" t="s">
        <v>22</v>
      </c>
      <c r="M16" s="76"/>
      <c r="N16" s="76" t="s">
        <v>31</v>
      </c>
      <c r="O16" s="76"/>
      <c r="P16" s="76" t="s">
        <v>32</v>
      </c>
      <c r="Q16" s="76"/>
    </row>
    <row r="17" spans="1:17" s="9" customFormat="1" ht="30.75" customHeight="1">
      <c r="A17" s="77"/>
      <c r="B17" s="25" t="s">
        <v>36</v>
      </c>
      <c r="C17" s="44" t="s">
        <v>19</v>
      </c>
      <c r="D17" s="44" t="s">
        <v>1</v>
      </c>
      <c r="E17" s="44" t="s">
        <v>19</v>
      </c>
      <c r="F17" s="44" t="s">
        <v>1</v>
      </c>
      <c r="G17" s="44" t="s">
        <v>19</v>
      </c>
      <c r="H17" s="44" t="s">
        <v>1</v>
      </c>
      <c r="I17" s="44" t="s">
        <v>19</v>
      </c>
      <c r="J17" s="44" t="s">
        <v>1</v>
      </c>
      <c r="K17" s="44" t="s">
        <v>19</v>
      </c>
      <c r="L17" s="44" t="s">
        <v>1</v>
      </c>
      <c r="M17" s="44" t="s">
        <v>19</v>
      </c>
      <c r="N17" s="44" t="s">
        <v>1</v>
      </c>
      <c r="O17" s="44" t="s">
        <v>19</v>
      </c>
      <c r="P17" s="44" t="s">
        <v>1</v>
      </c>
      <c r="Q17" s="44" t="s">
        <v>19</v>
      </c>
    </row>
    <row r="18" spans="1:17" s="34" customFormat="1" ht="31.5">
      <c r="A18" s="40" t="s">
        <v>34</v>
      </c>
      <c r="B18" s="27">
        <v>540</v>
      </c>
      <c r="C18" s="28">
        <v>143.82</v>
      </c>
      <c r="D18" s="27">
        <v>13</v>
      </c>
      <c r="E18" s="28">
        <f>D18*C18</f>
        <v>1869.6599999999999</v>
      </c>
      <c r="F18" s="28">
        <v>10</v>
      </c>
      <c r="G18" s="28">
        <f>C18*F18</f>
        <v>1438.1999999999998</v>
      </c>
      <c r="H18" s="31">
        <v>5</v>
      </c>
      <c r="I18" s="28">
        <f>C18*H18</f>
        <v>719.09999999999991</v>
      </c>
      <c r="J18" s="27">
        <v>10</v>
      </c>
      <c r="K18" s="28">
        <f>J18*C18</f>
        <v>1438.1999999999998</v>
      </c>
      <c r="L18" s="19">
        <v>24</v>
      </c>
      <c r="M18" s="29">
        <f>C18*L18</f>
        <v>3451.68</v>
      </c>
      <c r="N18" s="19">
        <v>24</v>
      </c>
      <c r="O18" s="29">
        <f>C18*N18</f>
        <v>3451.68</v>
      </c>
      <c r="P18" s="27">
        <v>30</v>
      </c>
      <c r="Q18" s="28">
        <f>P18*C18</f>
        <v>4314.5999999999995</v>
      </c>
    </row>
    <row r="19" spans="1:17" s="35" customFormat="1" ht="31.5">
      <c r="A19" s="40" t="s">
        <v>35</v>
      </c>
      <c r="B19" s="31">
        <v>306</v>
      </c>
      <c r="C19" s="28">
        <v>198.9</v>
      </c>
      <c r="D19" s="31">
        <v>7</v>
      </c>
      <c r="E19" s="28">
        <f>D19*C19</f>
        <v>1392.3</v>
      </c>
      <c r="F19" s="31">
        <v>9</v>
      </c>
      <c r="G19" s="28">
        <f>C19*F19</f>
        <v>1790.1000000000001</v>
      </c>
      <c r="H19" s="31">
        <v>14</v>
      </c>
      <c r="I19" s="28">
        <f>C19*H19</f>
        <v>2784.6</v>
      </c>
      <c r="J19" s="31">
        <v>4</v>
      </c>
      <c r="K19" s="28">
        <f>J19*C19</f>
        <v>795.6</v>
      </c>
      <c r="L19" s="31">
        <v>30</v>
      </c>
      <c r="M19" s="29">
        <f>C19*L19</f>
        <v>5967</v>
      </c>
      <c r="N19" s="31">
        <v>36</v>
      </c>
      <c r="O19" s="29">
        <f>C19*N19</f>
        <v>7160.4000000000005</v>
      </c>
      <c r="P19" s="31">
        <v>30</v>
      </c>
      <c r="Q19" s="28">
        <f>P19*C19</f>
        <v>5967</v>
      </c>
    </row>
    <row r="20" spans="1:17" s="53" customFormat="1">
      <c r="A20" s="52" t="s">
        <v>40</v>
      </c>
      <c r="B20" s="75"/>
      <c r="C20" s="75"/>
      <c r="D20" s="75">
        <v>15</v>
      </c>
      <c r="E20" s="75"/>
      <c r="F20" s="75">
        <v>14</v>
      </c>
      <c r="G20" s="75"/>
      <c r="H20" s="75">
        <v>16</v>
      </c>
      <c r="I20" s="75"/>
      <c r="J20" s="75">
        <v>121</v>
      </c>
      <c r="K20" s="75"/>
      <c r="L20" s="75">
        <v>119</v>
      </c>
      <c r="M20" s="75"/>
      <c r="N20" s="75">
        <v>125</v>
      </c>
      <c r="O20" s="75"/>
      <c r="P20" s="75">
        <v>120</v>
      </c>
      <c r="Q20" s="75"/>
    </row>
    <row r="21" spans="1:17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</row>
    <row r="22" spans="1:17" s="9" customFormat="1" ht="36" customHeight="1">
      <c r="A22" s="77" t="s">
        <v>14</v>
      </c>
      <c r="B22" s="77" t="s">
        <v>2</v>
      </c>
      <c r="C22" s="77"/>
      <c r="D22" s="77" t="s">
        <v>15</v>
      </c>
      <c r="E22" s="77"/>
      <c r="F22" s="77" t="s">
        <v>16</v>
      </c>
      <c r="G22" s="77"/>
      <c r="H22" s="76" t="s">
        <v>18</v>
      </c>
      <c r="I22" s="76"/>
      <c r="J22" s="77" t="s">
        <v>24</v>
      </c>
      <c r="K22" s="77"/>
      <c r="L22" s="76" t="s">
        <v>22</v>
      </c>
      <c r="M22" s="76"/>
      <c r="N22" s="76" t="s">
        <v>31</v>
      </c>
      <c r="O22" s="76"/>
      <c r="P22" s="76" t="s">
        <v>32</v>
      </c>
      <c r="Q22" s="76"/>
    </row>
    <row r="23" spans="1:17" s="9" customFormat="1" ht="30.75" customHeight="1">
      <c r="A23" s="77"/>
      <c r="B23" s="25" t="s">
        <v>36</v>
      </c>
      <c r="C23" s="44" t="s">
        <v>19</v>
      </c>
      <c r="D23" s="44" t="s">
        <v>1</v>
      </c>
      <c r="E23" s="44" t="s">
        <v>19</v>
      </c>
      <c r="F23" s="44" t="s">
        <v>1</v>
      </c>
      <c r="G23" s="44" t="s">
        <v>19</v>
      </c>
      <c r="H23" s="44" t="s">
        <v>1</v>
      </c>
      <c r="I23" s="44" t="s">
        <v>19</v>
      </c>
      <c r="J23" s="44" t="s">
        <v>1</v>
      </c>
      <c r="K23" s="44" t="s">
        <v>19</v>
      </c>
      <c r="L23" s="44" t="s">
        <v>1</v>
      </c>
      <c r="M23" s="44" t="s">
        <v>19</v>
      </c>
      <c r="N23" s="44" t="s">
        <v>1</v>
      </c>
      <c r="O23" s="44" t="s">
        <v>19</v>
      </c>
      <c r="P23" s="44" t="s">
        <v>1</v>
      </c>
      <c r="Q23" s="44" t="s">
        <v>19</v>
      </c>
    </row>
    <row r="24" spans="1:17" s="34" customFormat="1" ht="31.5">
      <c r="A24" s="40" t="s">
        <v>34</v>
      </c>
      <c r="B24" s="27">
        <v>540</v>
      </c>
      <c r="C24" s="28">
        <v>143.82</v>
      </c>
      <c r="D24" s="27">
        <v>13</v>
      </c>
      <c r="E24" s="28">
        <f>D24*C24</f>
        <v>1869.6599999999999</v>
      </c>
      <c r="F24" s="28">
        <v>10</v>
      </c>
      <c r="G24" s="28">
        <f>C24*F24</f>
        <v>1438.1999999999998</v>
      </c>
      <c r="H24" s="31">
        <v>5</v>
      </c>
      <c r="I24" s="28">
        <f>C24*H24</f>
        <v>719.09999999999991</v>
      </c>
      <c r="J24" s="27">
        <v>10</v>
      </c>
      <c r="K24" s="28">
        <f>J24*C24</f>
        <v>1438.1999999999998</v>
      </c>
      <c r="L24" s="19">
        <v>24</v>
      </c>
      <c r="M24" s="29">
        <f>C24*L24</f>
        <v>3451.68</v>
      </c>
      <c r="N24" s="19">
        <v>24</v>
      </c>
      <c r="O24" s="29">
        <f>C24*N24</f>
        <v>3451.68</v>
      </c>
      <c r="P24" s="27">
        <v>30</v>
      </c>
      <c r="Q24" s="28">
        <f>P24*C24</f>
        <v>4314.5999999999995</v>
      </c>
    </row>
    <row r="25" spans="1:17" s="35" customFormat="1" ht="31.5">
      <c r="A25" s="40" t="s">
        <v>33</v>
      </c>
      <c r="B25" s="31">
        <v>495</v>
      </c>
      <c r="C25" s="32">
        <v>193.05</v>
      </c>
      <c r="D25" s="31">
        <v>7</v>
      </c>
      <c r="E25" s="28">
        <f>D25*C25</f>
        <v>1351.3500000000001</v>
      </c>
      <c r="F25" s="31">
        <v>9</v>
      </c>
      <c r="G25" s="28">
        <f>C25*F25</f>
        <v>1737.45</v>
      </c>
      <c r="H25" s="31">
        <v>14</v>
      </c>
      <c r="I25" s="28">
        <f>C25*H25</f>
        <v>2702.7000000000003</v>
      </c>
      <c r="J25" s="31">
        <v>4</v>
      </c>
      <c r="K25" s="28">
        <f>J25*C25</f>
        <v>772.2</v>
      </c>
      <c r="L25" s="31">
        <v>30</v>
      </c>
      <c r="M25" s="29">
        <f>C25*L25</f>
        <v>5791.5</v>
      </c>
      <c r="N25" s="31">
        <v>36</v>
      </c>
      <c r="O25" s="29">
        <f>C25*N25</f>
        <v>6949.8</v>
      </c>
      <c r="P25" s="31">
        <v>30</v>
      </c>
      <c r="Q25" s="28">
        <f>P25*C25</f>
        <v>5791.5</v>
      </c>
    </row>
    <row r="26" spans="1:17" s="53" customFormat="1">
      <c r="A26" s="52" t="s">
        <v>40</v>
      </c>
      <c r="B26" s="75"/>
      <c r="C26" s="75"/>
      <c r="D26" s="75">
        <v>15</v>
      </c>
      <c r="E26" s="75"/>
      <c r="F26" s="75">
        <v>14</v>
      </c>
      <c r="G26" s="75"/>
      <c r="H26" s="75">
        <v>16</v>
      </c>
      <c r="I26" s="75"/>
      <c r="J26" s="75">
        <v>121</v>
      </c>
      <c r="K26" s="75"/>
      <c r="L26" s="75">
        <v>119</v>
      </c>
      <c r="M26" s="75"/>
      <c r="N26" s="75">
        <v>125</v>
      </c>
      <c r="O26" s="75"/>
      <c r="P26" s="75">
        <v>120</v>
      </c>
      <c r="Q26" s="75"/>
    </row>
    <row r="27" spans="1:17">
      <c r="A27" s="41"/>
    </row>
    <row r="28" spans="1:17">
      <c r="A28" s="42"/>
    </row>
    <row r="29" spans="1:17" ht="26.25" customHeight="1">
      <c r="A29" s="42"/>
    </row>
  </sheetData>
  <mergeCells count="68">
    <mergeCell ref="N26:O26"/>
    <mergeCell ref="P26:Q26"/>
    <mergeCell ref="B26:C26"/>
    <mergeCell ref="D26:E26"/>
    <mergeCell ref="F26:G26"/>
    <mergeCell ref="H26:I26"/>
    <mergeCell ref="J26:K26"/>
    <mergeCell ref="L26:M26"/>
    <mergeCell ref="P10:Q10"/>
    <mergeCell ref="F20:G20"/>
    <mergeCell ref="H20:I20"/>
    <mergeCell ref="J20:K20"/>
    <mergeCell ref="L20:M20"/>
    <mergeCell ref="J14:K14"/>
    <mergeCell ref="L14:M14"/>
    <mergeCell ref="N14:O14"/>
    <mergeCell ref="P14:Q14"/>
    <mergeCell ref="H10:I10"/>
    <mergeCell ref="B14:C14"/>
    <mergeCell ref="D14:E14"/>
    <mergeCell ref="F14:G14"/>
    <mergeCell ref="H14:I14"/>
    <mergeCell ref="B8:C8"/>
    <mergeCell ref="D8:E8"/>
    <mergeCell ref="F8:G8"/>
    <mergeCell ref="H8:I8"/>
    <mergeCell ref="J8:K8"/>
    <mergeCell ref="L8:M8"/>
    <mergeCell ref="P4:Q4"/>
    <mergeCell ref="N4:O4"/>
    <mergeCell ref="J4:K4"/>
    <mergeCell ref="L4:M4"/>
    <mergeCell ref="N8:O8"/>
    <mergeCell ref="P8:Q8"/>
    <mergeCell ref="A4:A5"/>
    <mergeCell ref="F4:G4"/>
    <mergeCell ref="H4:I4"/>
    <mergeCell ref="B4:C4"/>
    <mergeCell ref="D4:E4"/>
    <mergeCell ref="A10:A11"/>
    <mergeCell ref="B10:C10"/>
    <mergeCell ref="D10:E10"/>
    <mergeCell ref="F10:G10"/>
    <mergeCell ref="J10:K10"/>
    <mergeCell ref="L10:M10"/>
    <mergeCell ref="N10:O10"/>
    <mergeCell ref="J22:K22"/>
    <mergeCell ref="L22:M22"/>
    <mergeCell ref="N22:O22"/>
    <mergeCell ref="A16:A17"/>
    <mergeCell ref="B16:C16"/>
    <mergeCell ref="D16:E16"/>
    <mergeCell ref="F16:G16"/>
    <mergeCell ref="H16:I16"/>
    <mergeCell ref="A22:A23"/>
    <mergeCell ref="B22:C22"/>
    <mergeCell ref="D22:E22"/>
    <mergeCell ref="F22:G22"/>
    <mergeCell ref="B20:C20"/>
    <mergeCell ref="D20:E20"/>
    <mergeCell ref="P22:Q22"/>
    <mergeCell ref="L16:M16"/>
    <mergeCell ref="N16:O16"/>
    <mergeCell ref="P16:Q16"/>
    <mergeCell ref="N20:O20"/>
    <mergeCell ref="P20:Q20"/>
    <mergeCell ref="H22:I22"/>
    <mergeCell ref="J16:K16"/>
  </mergeCells>
  <phoneticPr fontId="1" type="noConversion"/>
  <pageMargins left="0.43307086614173229" right="0.51181102362204722" top="0.49" bottom="0.98425196850393704" header="0.28999999999999998" footer="0.19"/>
  <pageSetup paperSize="9" scale="84" fitToHeight="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ДСП_2500_1850</vt:lpstr>
      <vt:lpstr>ЛДСП_2500_1850</vt:lpstr>
      <vt:lpstr>ДСП_2800</vt:lpstr>
      <vt:lpstr>ЛДСП_2800</vt:lpstr>
      <vt:lpstr>МДФ</vt:lpstr>
      <vt:lpstr>ЛМДФ</vt:lpstr>
      <vt:lpstr>ЛП</vt:lpstr>
      <vt:lpstr>НП</vt:lpstr>
      <vt:lpstr>мих_ЛП_НП</vt:lpstr>
    </vt:vector>
  </TitlesOfParts>
  <Company>666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k07003366</dc:creator>
  <cp:lastModifiedBy>tender</cp:lastModifiedBy>
  <cp:lastPrinted>2008-07-30T07:01:46Z</cp:lastPrinted>
  <dcterms:created xsi:type="dcterms:W3CDTF">2007-04-23T15:14:40Z</dcterms:created>
  <dcterms:modified xsi:type="dcterms:W3CDTF">2018-11-16T13:28:12Z</dcterms:modified>
</cp:coreProperties>
</file>